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eg" ContentType="image/jpeg"/>
  <Default Extension="png" ContentType="image/p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sharedStrings.xml><?xml version="1.0" encoding="utf-8"?>
<sst xmlns="http://schemas.openxmlformats.org/spreadsheetml/2006/main" count="386" uniqueCount="229">
  <si>
    <t>Dossier</t>
  </si>
  <si>
    <t>Date</t>
  </si>
  <si>
    <t>Phase</t>
  </si>
  <si>
    <t>Indice</t>
  </si>
  <si>
    <t>MAITRE D'OUVRAGE
FRANCE TRAVAIL AUVERGNE RHONE ALPES
13 Rue Crépet CS 70402
69 364 LYON Cedex 07</t>
  </si>
  <si>
    <t>BUREAU D'ETUDES : 
    BDIBAT
    12 rue Jules Simon
    42100 SAINT ETIENNE
    Mél : contact@bdibat.fr</t>
  </si>
  <si>
    <t>MAITRE D'OEUVRE : 
    ARCHITECTES TASSIN &amp; ASSOCIES
    5 Rue Jacques Barbier
    42100 SAINT ETIENNE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</si>
  <si>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</si>
  <si>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</si>
  <si>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</si>
  <si>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</si>
  <si>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</si>
  <si>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</si>
  <si>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</si>
  <si>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</si>
  <si>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</si>
  <si>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</si>
  <si>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</si>
  <si>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</si>
  <si>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</si>
  <si>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</si>
  <si>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</si>
  <si>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</si>
  <si>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</si>
  <si>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</si>
  <si>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</si>
  <si>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</si>
  <si>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</si>
  <si>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</si>
  <si>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</si>
  <si>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</si>
  <si>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</si>
  <si>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</si>
  <si>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</si>
  <si>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</si>
  <si>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</si>
  <si>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</si>
  <si>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</si>
  <si>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</si>
  <si>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n°6</t>
  </si>
  <si>
    <t xml:space="preserve">CHAUFFAGE VENTILATION PLOMBERIE </t>
  </si>
  <si>
    <t>3.&amp;</t>
  </si>
  <si>
    <t xml:space="preserve">Travaux CVC </t>
  </si>
  <si>
    <t>3.T</t>
  </si>
  <si>
    <t>2.1</t>
  </si>
  <si>
    <t>Chauffage et climatisation : DRV</t>
  </si>
  <si>
    <t>4.T</t>
  </si>
  <si>
    <t>2.1.1</t>
  </si>
  <si>
    <t xml:space="preserve">Régulation DRV </t>
  </si>
  <si>
    <t>2.1.1.1</t>
  </si>
  <si>
    <t>Télécommande individuelle simplifiée</t>
  </si>
  <si>
    <t>9.T</t>
  </si>
  <si>
    <t>9.M.Z</t>
  </si>
  <si>
    <t>9.&amp;</t>
  </si>
  <si>
    <t>2.1.1.2</t>
  </si>
  <si>
    <t>Télécommande centralisée tactile</t>
  </si>
  <si>
    <t>u</t>
  </si>
  <si>
    <t>5.&amp;</t>
  </si>
  <si>
    <t>4.&amp;</t>
  </si>
  <si>
    <t>Total H.T. :</t>
  </si>
  <si>
    <t>Total T.V.A. (20%) :</t>
  </si>
  <si>
    <t>Total T.T.C. :</t>
  </si>
  <si>
    <t>2.2</t>
  </si>
  <si>
    <t>Climatisation local info : Mono Split R32</t>
  </si>
  <si>
    <t>2.2.1</t>
  </si>
  <si>
    <t>Unité extérieure</t>
  </si>
  <si>
    <t>5.T</t>
  </si>
  <si>
    <t>2.2.1.1</t>
  </si>
  <si>
    <t>Ensemble complet</t>
  </si>
  <si>
    <t>2.2.1.2</t>
  </si>
  <si>
    <t>Support</t>
  </si>
  <si>
    <t>Ens</t>
  </si>
  <si>
    <t>2.2.2</t>
  </si>
  <si>
    <t>Unité intérieure</t>
  </si>
  <si>
    <t>2.2.2.1</t>
  </si>
  <si>
    <t>2.2.3</t>
  </si>
  <si>
    <t>Raccordement électrique</t>
  </si>
  <si>
    <t>2.2.3.1</t>
  </si>
  <si>
    <t>ENS</t>
  </si>
  <si>
    <t>2.2.4</t>
  </si>
  <si>
    <t>Réseau frigorifique</t>
  </si>
  <si>
    <t>2.2.4.1</t>
  </si>
  <si>
    <t>Tuyauterie double (liquide gaz)</t>
  </si>
  <si>
    <t>ML</t>
  </si>
  <si>
    <t>2.2.5</t>
  </si>
  <si>
    <t>Réseau condensat</t>
  </si>
  <si>
    <t>2.2.5.1</t>
  </si>
  <si>
    <t>PVC Ø 50 mm</t>
  </si>
  <si>
    <t>2.3</t>
  </si>
  <si>
    <t>Ventilation : Double flux</t>
  </si>
  <si>
    <t>2.3.1</t>
  </si>
  <si>
    <t xml:space="preserve">Réseaux isolés </t>
  </si>
  <si>
    <t>2.3.1.1</t>
  </si>
  <si>
    <t xml:space="preserve">Gaine Ø 125 mm - Isolation 25 mm </t>
  </si>
  <si>
    <t>ml</t>
  </si>
  <si>
    <t>9.M.</t>
  </si>
  <si>
    <t>2.3.2</t>
  </si>
  <si>
    <t>Extraction</t>
  </si>
  <si>
    <t>2.3.2.1</t>
  </si>
  <si>
    <t>Bouche de reprise</t>
  </si>
  <si>
    <t>2.3.2.1.1</t>
  </si>
  <si>
    <t>8.T</t>
  </si>
  <si>
    <t>2.3.2.1.1.1</t>
  </si>
  <si>
    <t>ALDES BIM2 300 + MR 15 m3/h - Ø 125 mm</t>
  </si>
  <si>
    <t>2.3.2.1.1.2</t>
  </si>
  <si>
    <t>ALDES BIM2 300 + MR 30 m3/h - Ø 125 mm</t>
  </si>
  <si>
    <t>2.3.2.1.1.3</t>
  </si>
  <si>
    <t>ALDES BIM2 300 + MR 45 m3/h - Ø 125 mm</t>
  </si>
  <si>
    <t>8.&amp;</t>
  </si>
  <si>
    <t>6.&amp;</t>
  </si>
  <si>
    <t>2.3.3</t>
  </si>
  <si>
    <t>Clapet coupe feu autocommandé</t>
  </si>
  <si>
    <t>2.3.3.1</t>
  </si>
  <si>
    <t xml:space="preserve">CCF2h Ø 125 mm </t>
  </si>
  <si>
    <t>2.3.3.2</t>
  </si>
  <si>
    <t xml:space="preserve">CCF2h Ø 160 mm </t>
  </si>
  <si>
    <t>2.3.3.3</t>
  </si>
  <si>
    <t xml:space="preserve">CCF2h Ø 200 mm </t>
  </si>
  <si>
    <t>2.3.3.4</t>
  </si>
  <si>
    <t>CCF2h 150 x 350 mm</t>
  </si>
  <si>
    <t>2.3.3.5</t>
  </si>
  <si>
    <t>Rajout contact de position sur CCF existants</t>
  </si>
  <si>
    <t>2.3.3.6</t>
  </si>
  <si>
    <t>Découpes, adaptations de gaines et toutes sujétions pour mise en place des clapets</t>
  </si>
  <si>
    <t>ens</t>
  </si>
  <si>
    <t>2.4</t>
  </si>
  <si>
    <t>Essais-mise en service</t>
  </si>
  <si>
    <t>2.4.1</t>
  </si>
  <si>
    <t>Ensemble complet conforme CCTP</t>
  </si>
  <si>
    <t>Travaux Plomberie Sanitaire</t>
  </si>
  <si>
    <t>3.1</t>
  </si>
  <si>
    <t>Appareils sanitaires</t>
  </si>
  <si>
    <t>3.1.1</t>
  </si>
  <si>
    <t>Évier en résine</t>
  </si>
  <si>
    <t>3.1.1.1</t>
  </si>
  <si>
    <t>Évier 860 x 500 mm</t>
  </si>
  <si>
    <t>3.1.1.2</t>
  </si>
  <si>
    <t>Robinetterie évier</t>
  </si>
  <si>
    <t>3.1.1.3</t>
  </si>
  <si>
    <t>Vidange évier</t>
  </si>
  <si>
    <t>3.1.1.4</t>
  </si>
  <si>
    <t>Adaptation et raccordement  complet des réseaux ( Ef / ECS et Évacuation )</t>
  </si>
  <si>
    <t>3.2</t>
  </si>
  <si>
    <t>3.2.1</t>
  </si>
  <si>
    <t xml:space="preserve">RECAPITULATIF
Lot n°6 CHAUFFAGE VENTILATION PLOMBERIE </t>
  </si>
  <si>
    <t>RECAPITULATIF DES CHAPITRES</t>
  </si>
  <si>
    <t>2 - Travaux CVC</t>
  </si>
  <si>
    <t>- 2.1 - Chauffage et climatisation : DRV</t>
  </si>
  <si>
    <t>- 2.2 - Climatisation local info : Mono Split R32</t>
  </si>
  <si>
    <t>- 2.3 - Ventilation : Double flux</t>
  </si>
  <si>
    <t>- 2.4 - Essais-mise en service</t>
  </si>
  <si>
    <t>3 - Travaux Plomberie Sanitaire</t>
  </si>
  <si>
    <t>- 3.1 - Appareils sanitaires</t>
  </si>
  <si>
    <t>- 3.2 - Essais-mise en service</t>
  </si>
  <si>
    <t xml:space="preserve">Total du lot CHAUFFAGE VENTILATION PLOMBERIE 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</si>
  <si>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</si>
  <si>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</si>
  <si>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</si>
  <si>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</si>
  <si>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</si>
  <si>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</si>
  <si>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</si>
  <si>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</si>
  <si>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</si>
  <si>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</si>
  <si>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</si>
  <si>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</si>
  <si>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</si>
  <si>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</si>
  <si>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</si>
  <si>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</si>
  <si>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</si>
  <si>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</si>
  <si>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</si>
  <si>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</si>
  <si>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</si>
  <si>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</si>
  <si>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</si>
  <si>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</si>
  <si>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</si>
  <si>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</si>
  <si>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</si>
  <si>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</si>
  <si>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</si>
  <si>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</si>
  <si>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</si>
  <si>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</si>
  <si>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</si>
  <si>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CONSTRUCTION D'UN BATIMENT SITE FRANCE TRAVAIL LE PUY EN VELAY
(Phase Locataire)</t>
  </si>
  <si>
    <t>2022-TAS06</t>
  </si>
  <si>
    <t>08/09/2025</t>
  </si>
  <si>
    <t>DCE</t>
  </si>
  <si>
    <t>25, Rue de la Gazelle</t>
  </si>
  <si>
    <t>43 000 LE PUY EN VELAY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</si>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</sst>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"/>
    <numFmt numFmtId="165" formatCode="#,##0.00"/>
    <numFmt numFmtId="166" formatCode="0.00%"/>
    <numFmt numFmtId="167" formatCode="#,##0.00\ [$€];[Red]-#,##0.00\ [$€]"/>
    <numFmt numFmtId="168" formatCode="00000"/>
    <numFmt numFmtId="169" formatCode="0#&quot; &quot;##&quot; &quot;##&quot; &quot;##&quot; &quot;##"/>
    <numFmt numFmtId="170" formatCode="#,##0.000"/>
  </numFmts>
  <fonts count="23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u/>
      <sz val="10"/>
      <color rgb="FF000000"/>
      <name val="Arial"/>
      <family val="2"/>
    </font>
    <font>
      <b/>
      <sz val="9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3" fillId="0" borderId="9" xfId="0" applyFont="1" applyBorder="1" applyAlignment="1">
      <alignment horizontal="right" vertical="top" wrapText="1"/>
    </xf>
    <xf numFmtId="164" fontId="13" fillId="0" borderId="9" xfId="0" applyNumberFormat="1" applyFont="1" applyBorder="1" applyAlignment="1">
      <alignment horizontal="right" vertical="top" wrapText="1"/>
    </xf>
    <xf numFmtId="165" fontId="14" fillId="0" borderId="12" xfId="0" applyNumberFormat="1" applyFont="1" applyBorder="1" applyAlignment="1" applyProtection="1">
      <alignment vertical="top" wrapText="1"/>
      <protection locked="0"/>
    </xf>
    <xf numFmtId="165" fontId="14" fillId="0" borderId="9" xfId="0" applyNumberFormat="1" applyFont="1" applyBorder="1" applyAlignment="1">
      <alignment vertical="top" wrapText="1"/>
    </xf>
    <xf numFmtId="166" fontId="5" fillId="0" borderId="0" xfId="0" applyNumberFormat="1" applyFont="1" applyAlignment="1">
      <alignment horizontal="right" vertical="top" wrapText="1"/>
    </xf>
    <xf numFmtId="0" fontId="15" fillId="0" borderId="1" xfId="0" applyFont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0" fontId="15" fillId="0" borderId="2" xfId="0" applyFont="1" applyBorder="1" applyAlignment="1">
      <alignment horizontal="right" vertical="top" wrapText="1"/>
    </xf>
    <xf numFmtId="0" fontId="15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5" fillId="0" borderId="6" xfId="0" applyFont="1" applyBorder="1" applyAlignment="1">
      <alignment vertical="top" wrapText="1"/>
    </xf>
    <xf numFmtId="0" fontId="15" fillId="0" borderId="7" xfId="0" applyFont="1" applyBorder="1" applyAlignment="1">
      <alignment vertical="top" wrapText="1"/>
    </xf>
    <xf numFmtId="167" fontId="15" fillId="0" borderId="7" xfId="0" applyNumberFormat="1" applyFont="1" applyBorder="1" applyAlignment="1">
      <alignment horizontal="right" vertical="top" wrapText="1"/>
    </xf>
    <xf numFmtId="167" fontId="15" fillId="0" borderId="8" xfId="0" applyNumberFormat="1" applyFont="1" applyBorder="1" applyAlignment="1">
      <alignment horizontal="right" vertical="top" wrapText="1"/>
    </xf>
    <xf numFmtId="0" fontId="15" fillId="0" borderId="4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167" fontId="15" fillId="0" borderId="0" xfId="0" applyNumberFormat="1" applyFont="1" applyAlignment="1">
      <alignment horizontal="right" vertical="top" wrapText="1"/>
    </xf>
    <xf numFmtId="167" fontId="15" fillId="0" borderId="5" xfId="0" applyNumberFormat="1" applyFont="1" applyBorder="1" applyAlignment="1">
      <alignment horizontal="right" vertical="top" wrapText="1"/>
    </xf>
    <xf numFmtId="165" fontId="13" fillId="0" borderId="9" xfId="0" applyNumberFormat="1" applyFont="1" applyBorder="1" applyAlignment="1">
      <alignment horizontal="right" vertical="top" wrapText="1"/>
    </xf>
    <xf numFmtId="0" fontId="16" fillId="0" borderId="0" xfId="0" applyFont="1" applyAlignment="1">
      <alignment vertical="top" wrapText="1"/>
    </xf>
    <xf numFmtId="0" fontId="16" fillId="0" borderId="11" xfId="0" applyFont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4" fillId="0" borderId="11" xfId="0" applyFont="1" applyBorder="1" applyAlignment="1">
      <alignment vertical="top" wrapText="1"/>
    </xf>
    <xf numFmtId="0" fontId="18" fillId="0" borderId="2" xfId="0" applyFont="1" applyBorder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vertical="top" wrapText="1"/>
    </xf>
    <xf numFmtId="167" fontId="20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left" vertical="top" indent="1" wrapText="1"/>
    </xf>
    <xf numFmtId="0" fontId="21" fillId="0" borderId="0" xfId="0" applyFont="1" applyAlignment="1">
      <alignment vertical="top" wrapText="1"/>
    </xf>
    <xf numFmtId="167" fontId="21" fillId="0" borderId="0" xfId="0" applyNumberFormat="1" applyFont="1" applyAlignment="1">
      <alignment horizontal="right" vertical="top" indent="1" wrapText="1"/>
    </xf>
    <xf numFmtId="167" fontId="21" fillId="0" borderId="0" xfId="0" applyNumberFormat="1" applyFont="1" applyAlignment="1">
      <alignment horizontal="right" vertical="top" wrapText="1"/>
    </xf>
    <xf numFmtId="0" fontId="20" fillId="0" borderId="13" xfId="0" applyFont="1" applyBorder="1" applyAlignment="1">
      <alignment vertical="top" wrapText="1"/>
    </xf>
    <xf numFmtId="0" fontId="20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3" fillId="0" borderId="18" xfId="0" applyFont="1" applyBorder="1" applyAlignment="1">
      <alignment vertical="top" wrapText="1"/>
    </xf>
    <xf numFmtId="167" fontId="3" fillId="0" borderId="0" xfId="0" applyNumberFormat="1" applyFont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67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7" fontId="3" fillId="0" borderId="21" xfId="0" applyNumberFormat="1" applyFont="1" applyBorder="1" applyAlignment="1">
      <alignment vertical="top" wrapText="1"/>
    </xf>
    <xf numFmtId="167" fontId="1" fillId="0" borderId="21" xfId="0" applyNumberFormat="1" applyFont="1" applyBorder="1" applyAlignment="1">
      <alignment vertical="top" wrapText="1"/>
    </xf>
    <xf numFmtId="167" fontId="1" fillId="0" borderId="22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1" fillId="0" borderId="2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66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6" fontId="6" fillId="0" borderId="11" xfId="0" applyNumberFormat="1" applyFont="1" applyBorder="1" applyAlignment="1">
      <alignment horizontal="right" vertical="top" wrapText="1"/>
    </xf>
    <xf numFmtId="166" fontId="6" fillId="0" borderId="24" xfId="0" applyNumberFormat="1" applyFont="1" applyBorder="1" applyAlignment="1">
      <alignment horizontal="right" vertical="top" wrapText="1"/>
    </xf>
    <xf numFmtId="0" fontId="20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8" fontId="6" fillId="0" borderId="12" xfId="0" applyNumberFormat="1" applyFont="1" applyBorder="1" applyAlignment="1" applyProtection="1">
      <alignment vertical="top" wrapText="1"/>
      <protection locked="0"/>
    </xf>
    <xf numFmtId="169" fontId="6" fillId="0" borderId="12" xfId="0" applyNumberFormat="1" applyFont="1" applyBorder="1" applyAlignment="1" applyProtection="1">
      <alignment vertical="top" wrapText="1"/>
      <protection locked="0"/>
    </xf>
    <xf numFmtId="0" fontId="2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70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png"/><Relationship Id="rId3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333375</xdr:colOff>
      <xdr:row>1</xdr:row>
      <xdr:rowOff>0</xdr:rowOff>
    </xdr:from>
    <xdr:to>
      <xdr:col>6</xdr:col>
      <xdr:colOff>504696</xdr:colOff>
      <xdr:row>9</xdr:row>
      <xdr:rowOff>114171</xdr:rowOff>
    </xdr:to>
    <xdr:pic>
      <xdr:nvPicPr>
        <xdr:cNvPr id="2" name="Picture 1" descr="{dc946405-71b1-45b8-8fc1-5ec06e5474d6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9575" y="114300"/>
          <a:ext cx="1028571" cy="1028571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51</xdr:row>
      <xdr:rowOff>47625</xdr:rowOff>
    </xdr:from>
    <xdr:to>
      <xdr:col>4</xdr:col>
      <xdr:colOff>922337</xdr:colOff>
      <xdr:row>54</xdr:row>
      <xdr:rowOff>57503</xdr:rowOff>
    </xdr:to>
    <xdr:pic>
      <xdr:nvPicPr>
        <xdr:cNvPr id="3" name="Picture 2" descr="{7e7f90e2-fe3d-4691-b989-bbf26333ceee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57513" y="5876925"/>
          <a:ext cx="889000" cy="352778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79</xdr:row>
      <xdr:rowOff>95250</xdr:rowOff>
    </xdr:from>
    <xdr:to>
      <xdr:col>1</xdr:col>
      <xdr:colOff>636587</xdr:colOff>
      <xdr:row>85</xdr:row>
      <xdr:rowOff>12700</xdr:rowOff>
    </xdr:to>
    <xdr:pic>
      <xdr:nvPicPr>
        <xdr:cNvPr id="4" name="Picture 3" descr="{1fcc8977-a293-4941-bfb6-86d365fa2bd6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3" y="9124950"/>
          <a:ext cx="603250" cy="603250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72</xdr:row>
      <xdr:rowOff>100013</xdr:rowOff>
    </xdr:from>
    <xdr:to>
      <xdr:col>1</xdr:col>
      <xdr:colOff>641350</xdr:colOff>
      <xdr:row>78</xdr:row>
      <xdr:rowOff>17462</xdr:rowOff>
    </xdr:to>
    <xdr:pic>
      <xdr:nvPicPr>
        <xdr:cNvPr id="5" name="Picture 4" descr="{984dc854-5d24-432c-9d01-72134134d75f}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625" y="8329613"/>
          <a:ext cx="603250" cy="603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7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7"/>
      <c r="F47" s="10" t="s">
        <v>4</v>
      </c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7"/>
      <c r="F60" s="7"/>
      <c r="G60" s="7"/>
      <c r="H60" s="7"/>
      <c r="I60" s="8"/>
    </row>
    <row r="61" spans="2:9" ht="9.00113" customHeight="1">
      <c r="B61" s="5"/>
      <c r="C61" s="6"/>
      <c r="D61" s="7"/>
      <c r="E61" s="7"/>
      <c r="F61" s="7"/>
      <c r="G61" s="7"/>
      <c r="H61" s="7"/>
      <c r="I61" s="8"/>
    </row>
    <row r="62" spans="2:9" ht="9.00113" customHeight="1">
      <c r="B62" s="5"/>
      <c r="C62" s="6"/>
      <c r="D62" s="7"/>
      <c r="E62" s="11">
        <f>IF('Paramètres'!C9&lt;&gt;"",'Paramètres'!C9,"")</f>
        <v/>
      </c>
      <c r="F62" s="11"/>
      <c r="G62" s="11"/>
      <c r="H62" s="11"/>
      <c r="I62" s="8"/>
    </row>
    <row r="63" spans="2:9" ht="9.00113" customHeight="1">
      <c r="B63" s="5"/>
      <c r="C63" s="6"/>
      <c r="D63" s="7"/>
      <c r="E63" s="11"/>
      <c r="F63" s="11"/>
      <c r="G63" s="11"/>
      <c r="H63" s="11"/>
      <c r="I63" s="8"/>
    </row>
    <row r="64" spans="2:9" ht="9.00113" customHeight="1">
      <c r="B64" s="5"/>
      <c r="C64" s="6"/>
      <c r="D64" s="7"/>
      <c r="E64" s="11"/>
      <c r="F64" s="11"/>
      <c r="G64" s="11"/>
      <c r="H64" s="11"/>
      <c r="I64" s="8"/>
    </row>
    <row r="65" spans="2:9" ht="9.00113" customHeight="1">
      <c r="B65" s="5"/>
      <c r="C65" s="6"/>
      <c r="D65" s="7"/>
      <c r="E65" s="11"/>
      <c r="F65" s="11"/>
      <c r="G65" s="11"/>
      <c r="H65" s="11"/>
      <c r="I65" s="8"/>
    </row>
    <row r="66" spans="2:9" ht="9.00113" customHeight="1">
      <c r="B66" s="5"/>
      <c r="C66" s="6"/>
      <c r="D66" s="7"/>
      <c r="E66" s="11">
        <f>IF('Paramètres'!C11&lt;&gt;"",'Paramètres'!C11,"")</f>
        <v/>
      </c>
      <c r="F66" s="11"/>
      <c r="G66" s="11"/>
      <c r="H66" s="11"/>
      <c r="I66" s="8"/>
    </row>
    <row r="67" spans="2:9" ht="9.00113" customHeight="1">
      <c r="B67" s="5"/>
      <c r="C67" s="6"/>
      <c r="D67" s="7"/>
      <c r="E67" s="11"/>
      <c r="F67" s="11"/>
      <c r="G67" s="11"/>
      <c r="H67" s="11"/>
      <c r="I67" s="8"/>
    </row>
    <row r="68" spans="2:9" ht="9.00113" customHeight="1">
      <c r="B68" s="5"/>
      <c r="C68" s="6"/>
      <c r="D68" s="7"/>
      <c r="E68" s="11"/>
      <c r="F68" s="11"/>
      <c r="G68" s="11"/>
      <c r="H68" s="11"/>
      <c r="I68" s="8"/>
    </row>
    <row r="69" spans="2:9" ht="9.00113" customHeight="1">
      <c r="B69" s="5"/>
      <c r="C69" s="6"/>
      <c r="D69" s="7"/>
      <c r="E69" s="11"/>
      <c r="F69" s="11"/>
      <c r="G69" s="11"/>
      <c r="H69" s="11"/>
      <c r="I69" s="8"/>
    </row>
    <row r="70" spans="2:9" ht="9.00113" customHeight="1">
      <c r="B70" s="5"/>
      <c r="C70" s="6"/>
      <c r="D70" s="7"/>
      <c r="E70" s="11"/>
      <c r="F70" s="11"/>
      <c r="G70" s="11"/>
      <c r="H70" s="11"/>
      <c r="I70" s="8"/>
    </row>
    <row r="71" spans="2:9" ht="9.00113" customHeight="1">
      <c r="B71" s="5"/>
      <c r="C71" s="6"/>
      <c r="D71" s="7"/>
      <c r="E71" s="12">
        <f>IF('Paramètres'!C3&lt;&gt;"",'Paramètres'!C3,"")</f>
        <v/>
      </c>
      <c r="F71" s="13"/>
      <c r="G71" s="13"/>
      <c r="H71" s="14"/>
      <c r="I71" s="8"/>
    </row>
    <row r="72" spans="2:9" ht="9.00113" customHeight="1">
      <c r="B72" s="5"/>
      <c r="C72" s="6"/>
      <c r="D72" s="7"/>
      <c r="E72" s="15"/>
      <c r="F72" s="9"/>
      <c r="G72" s="9"/>
      <c r="H72" s="16"/>
      <c r="I72" s="8"/>
    </row>
    <row r="73" spans="2:9" ht="9.00113" customHeight="1">
      <c r="B73" s="5"/>
      <c r="C73" s="17" t="s">
        <v>6</v>
      </c>
      <c r="D73" s="7"/>
      <c r="E73" s="15"/>
      <c r="F73" s="9"/>
      <c r="G73" s="9"/>
      <c r="H73" s="16"/>
      <c r="I73" s="8"/>
    </row>
    <row r="74" spans="2:9" ht="9.00113" customHeight="1">
      <c r="B74" s="5"/>
      <c r="C74" s="6"/>
      <c r="D74" s="7"/>
      <c r="E74" s="15"/>
      <c r="F74" s="9"/>
      <c r="G74" s="9"/>
      <c r="H74" s="16"/>
      <c r="I74" s="8"/>
    </row>
    <row r="75" spans="2:9" ht="9.00113" customHeight="1">
      <c r="B75" s="5"/>
      <c r="C75" s="6"/>
      <c r="D75" s="7"/>
      <c r="E75" s="15"/>
      <c r="F75" s="9"/>
      <c r="G75" s="9"/>
      <c r="H75" s="16"/>
      <c r="I75" s="8"/>
    </row>
    <row r="76" spans="2:9" ht="9.00113" customHeight="1">
      <c r="B76" s="5"/>
      <c r="C76" s="6"/>
      <c r="D76" s="7"/>
      <c r="E76" s="15"/>
      <c r="F76" s="9"/>
      <c r="G76" s="9"/>
      <c r="H76" s="16"/>
      <c r="I76" s="8"/>
    </row>
    <row r="77" spans="2:9" ht="9.00113" customHeight="1">
      <c r="B77" s="5"/>
      <c r="C77" s="6"/>
      <c r="D77" s="7"/>
      <c r="E77" s="18"/>
      <c r="F77" s="19"/>
      <c r="G77" s="19"/>
      <c r="H77" s="20"/>
      <c r="I77" s="8"/>
    </row>
    <row r="78" spans="2:9" ht="9.00113" customHeight="1">
      <c r="B78" s="5"/>
      <c r="C78" s="6"/>
      <c r="D78" s="7"/>
      <c r="E78" s="7"/>
      <c r="F78" s="7"/>
      <c r="G78" s="7"/>
      <c r="H78" s="7"/>
      <c r="I78" s="8"/>
    </row>
    <row r="79" spans="2:9" ht="9.00113" customHeight="1">
      <c r="B79" s="5"/>
      <c r="C79" s="6"/>
      <c r="D79" s="7"/>
      <c r="E79" s="7"/>
      <c r="F79" s="21" t="s">
        <v>0</v>
      </c>
      <c r="G79" s="21">
        <f>IF('Paramètres'!C7&lt;&gt;"",'Paramètres'!C7,"")</f>
        <v/>
      </c>
      <c r="H79" s="7"/>
      <c r="I79" s="8"/>
    </row>
    <row r="80" spans="2:9" ht="9.00113" customHeight="1">
      <c r="B80" s="5"/>
      <c r="C80" s="17" t="s">
        <v>5</v>
      </c>
      <c r="D80" s="7"/>
      <c r="E80" s="7"/>
      <c r="F80" s="21"/>
      <c r="G80" s="21"/>
      <c r="H80" s="7"/>
      <c r="I80" s="8"/>
    </row>
    <row r="81" spans="2:9" ht="9.00113" customHeight="1">
      <c r="B81" s="5"/>
      <c r="C81" s="6"/>
      <c r="D81" s="7"/>
      <c r="E81" s="7"/>
      <c r="F81" s="21" t="s">
        <v>1</v>
      </c>
      <c r="G81" s="21">
        <f>IF('Paramètres'!C13&lt;&gt;"",'Paramètres'!C13,"")</f>
        <v/>
      </c>
      <c r="H81" s="7"/>
      <c r="I81" s="8"/>
    </row>
    <row r="82" spans="2:9" ht="9.00113" customHeight="1">
      <c r="B82" s="5"/>
      <c r="C82" s="6"/>
      <c r="D82" s="7"/>
      <c r="E82" s="7"/>
      <c r="F82" s="21"/>
      <c r="G82" s="21"/>
      <c r="H82" s="7"/>
      <c r="I82" s="8"/>
    </row>
    <row r="83" spans="2:9" ht="9.00113" customHeight="1">
      <c r="B83" s="5"/>
      <c r="C83" s="6"/>
      <c r="D83" s="7"/>
      <c r="E83" s="7"/>
      <c r="F83" s="21" t="s">
        <v>2</v>
      </c>
      <c r="G83" s="21">
        <f>IF('Paramètres'!C15&lt;&gt;"",'Paramètres'!C15,"")</f>
        <v/>
      </c>
      <c r="H83" s="7"/>
      <c r="I83" s="8"/>
    </row>
    <row r="84" spans="2:9" ht="9.00113" customHeight="1">
      <c r="B84" s="5"/>
      <c r="C84" s="6"/>
      <c r="D84" s="7"/>
      <c r="E84" s="7"/>
      <c r="F84" s="21"/>
      <c r="G84" s="21"/>
      <c r="H84" s="7"/>
      <c r="I84" s="8"/>
    </row>
    <row r="85" spans="2:9" ht="9.00113" customHeight="1">
      <c r="B85" s="5"/>
      <c r="C85" s="6"/>
      <c r="D85" s="7"/>
      <c r="E85" s="7"/>
      <c r="F85" s="21" t="s">
        <v>3</v>
      </c>
      <c r="G85" s="21">
        <f>IF('Paramètres'!C17&lt;&gt;"",'Paramètres'!C17,"")</f>
        <v/>
      </c>
      <c r="H85" s="7"/>
      <c r="I85" s="8"/>
    </row>
    <row r="86" spans="2:9" ht="9.00113" customHeight="1">
      <c r="B86" s="5"/>
      <c r="C86" s="6"/>
      <c r="D86" s="7"/>
      <c r="E86" s="7"/>
      <c r="F86" s="21"/>
      <c r="G86" s="21"/>
      <c r="H86" s="7"/>
      <c r="I86" s="8"/>
    </row>
    <row r="87" spans="2:9" ht="9.00113" customHeight="1">
      <c r="B87" s="22"/>
      <c r="C87" s="23"/>
      <c r="D87" s="24"/>
      <c r="E87" s="24"/>
      <c r="F87" s="24"/>
      <c r="G87" s="24"/>
      <c r="H87" s="24"/>
      <c r="I87" s="25"/>
    </row>
  </sheetData>
  <sheetProtection password="E95E" sheet="1" objects="1" selectLockedCells="1"/>
  <mergeCells count="21">
    <mergeCell ref="E2:H10"/>
    <mergeCell ref="E11:H19"/>
    <mergeCell ref="E20:H27"/>
    <mergeCell ref="E28:H45"/>
    <mergeCell ref="E62:H65"/>
    <mergeCell ref="E66:H70"/>
    <mergeCell ref="E71:H77"/>
    <mergeCell ref="F79:F80"/>
    <mergeCell ref="G79:G80"/>
    <mergeCell ref="F81:F82"/>
    <mergeCell ref="G81:G82"/>
    <mergeCell ref="F83:F84"/>
    <mergeCell ref="G83:G84"/>
    <mergeCell ref="F85:F86"/>
    <mergeCell ref="G85:G86"/>
    <mergeCell ref="F47:H60"/>
    <mergeCell ref="E47:E60"/>
    <mergeCell ref="C80:C86"/>
    <mergeCell ref="B80:B86"/>
    <mergeCell ref="C73:C79"/>
    <mergeCell ref="B73:B79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R213"/>
  <sheetViews>
    <sheetView showGridLines="0" tabSelected="1" workbookViewId="0">
      <pane ySplit="3" topLeftCell="A4" activePane="bottomLeft" state="frozen"/>
      <selection pane="bottomLeft" activeCell="J12" sqref="J12"/>
    </sheetView>
  </sheetViews>
  <sheetFormatPr defaultRowHeight="15"/>
  <cols>
    <col min="1" max="1" width="0" hidden="1" customWidth="1"/>
    <col min="2" max="2" width="5" customWidth="1"/>
    <col min="3" max="3" width="0" hidden="1" customWidth="1"/>
    <col min="4" max="4" width="36" customWidth="1"/>
    <col min="5" max="8" width="8.140625" customWidth="1"/>
    <col min="9" max="9" width="0" hidden="1" customWidth="1"/>
    <col min="10" max="11" width="12.5703125" customWidth="1"/>
    <col min="12" max="18" width="0" hidden="1" customWidth="1"/>
    <col min="19" max="69" width="10.7109375" customWidth="1"/>
  </cols>
  <sheetData>
    <row r="1" spans="1:18" hidden="1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L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  <c r="R1" s="7" t="s">
        <v>23</v>
      </c>
    </row>
    <row r="3" spans="1:18">
      <c r="A3" s="7" t="s">
        <v>24</v>
      </c>
      <c r="B3" s="26" t="s">
        <v>25</v>
      </c>
      <c r="C3" s="26" t="s">
        <v>26</v>
      </c>
      <c r="D3" s="26" t="s">
        <v>27</v>
      </c>
      <c r="E3" s="26"/>
      <c r="F3" s="26"/>
      <c r="G3" s="26" t="s">
        <v>13</v>
      </c>
      <c r="H3" s="26" t="s">
        <v>28</v>
      </c>
      <c r="I3" s="26" t="s">
        <v>29</v>
      </c>
      <c r="J3" s="26" t="s">
        <v>30</v>
      </c>
      <c r="K3" s="26" t="s">
        <v>31</v>
      </c>
      <c r="L3" s="26" t="s">
        <v>32</v>
      </c>
      <c r="M3" s="26" t="s">
        <v>33</v>
      </c>
      <c r="N3" s="26" t="s">
        <v>34</v>
      </c>
      <c r="O3" s="26" t="s">
        <v>35</v>
      </c>
      <c r="P3" s="26" t="s">
        <v>36</v>
      </c>
      <c r="Q3" s="26" t="s">
        <v>37</v>
      </c>
      <c r="R3" s="26" t="s">
        <v>38</v>
      </c>
    </row>
    <row r="4" spans="1:18" ht="15.75" customHeight="1">
      <c r="A4" s="7">
        <v>2</v>
      </c>
      <c r="B4" s="27" t="s">
        <v>39</v>
      </c>
      <c r="C4" s="27"/>
      <c r="D4" s="28" t="s">
        <v>40</v>
      </c>
      <c r="E4" s="28"/>
      <c r="F4" s="28"/>
      <c r="G4" s="28"/>
      <c r="H4" s="28"/>
      <c r="I4" s="28"/>
      <c r="J4" s="28"/>
      <c r="K4" s="29"/>
      <c r="L4" s="7"/>
    </row>
    <row r="5" spans="1:18" hidden="1">
      <c r="A5" s="7">
        <v>3</v>
      </c>
    </row>
    <row r="6" spans="1:18" hidden="1">
      <c r="A6" s="7" t="s">
        <v>41</v>
      </c>
    </row>
    <row r="7" spans="1:18" ht="15.75" customHeight="1">
      <c r="A7" s="7">
        <v>3</v>
      </c>
      <c r="B7" s="30">
        <v>2</v>
      </c>
      <c r="C7" s="30"/>
      <c r="D7" s="31" t="s">
        <v>42</v>
      </c>
      <c r="E7" s="31"/>
      <c r="F7" s="31"/>
      <c r="G7" s="31"/>
      <c r="H7" s="31"/>
      <c r="I7" s="31"/>
      <c r="J7" s="31"/>
      <c r="K7" s="32"/>
      <c r="L7" s="7"/>
    </row>
    <row r="8" spans="1:18" hidden="1">
      <c r="A8" s="7" t="s">
        <v>43</v>
      </c>
    </row>
    <row r="9" spans="1:18">
      <c r="A9" s="7">
        <v>4</v>
      </c>
      <c r="B9" s="30" t="s">
        <v>44</v>
      </c>
      <c r="C9" s="30"/>
      <c r="D9" s="33" t="s">
        <v>45</v>
      </c>
      <c r="E9" s="33"/>
      <c r="F9" s="33"/>
      <c r="G9" s="33"/>
      <c r="H9" s="33"/>
      <c r="I9" s="33"/>
      <c r="J9" s="33"/>
      <c r="K9" s="34"/>
      <c r="L9" s="7"/>
    </row>
    <row r="10" spans="1:18" hidden="1">
      <c r="A10" s="7" t="s">
        <v>46</v>
      </c>
    </row>
    <row r="11" spans="1:18">
      <c r="A11" s="7">
        <v>5</v>
      </c>
      <c r="B11" s="30" t="s">
        <v>47</v>
      </c>
      <c r="C11" s="30"/>
      <c r="D11" s="35" t="s">
        <v>48</v>
      </c>
      <c r="E11" s="35"/>
      <c r="F11" s="35"/>
      <c r="G11" s="35"/>
      <c r="H11" s="35"/>
      <c r="I11" s="35"/>
      <c r="J11" s="35"/>
      <c r="K11" s="36"/>
      <c r="L11" s="7"/>
    </row>
    <row r="12" spans="1:18">
      <c r="A12" s="7">
        <v>9</v>
      </c>
      <c r="B12" s="37" t="s">
        <v>49</v>
      </c>
      <c r="C12" s="37"/>
      <c r="D12" s="38" t="s">
        <v>50</v>
      </c>
      <c r="E12" s="39"/>
      <c r="F12" s="39"/>
      <c r="G12" s="40" t="s">
        <v>13</v>
      </c>
      <c r="H12" s="41">
        <v>43</v>
      </c>
      <c r="I12" s="41"/>
      <c r="J12" s="42"/>
      <c r="K12" s="43">
        <f>IF(AND(H12= "",I12= ""), 0, ROUND(ROUND(J12, 2) * ROUND(IF(I12="",H12,I12),  0), 2))</f>
        <v/>
      </c>
      <c r="L12" s="7"/>
      <c r="N12" s="44">
        <v>0.2</v>
      </c>
      <c r="R12" s="7">
        <v>406</v>
      </c>
    </row>
    <row r="13" spans="1:18" hidden="1">
      <c r="A13" s="7" t="s">
        <v>51</v>
      </c>
    </row>
    <row r="14" spans="1:18" hidden="1">
      <c r="A14" s="7" t="s">
        <v>52</v>
      </c>
    </row>
    <row r="15" spans="1:18" hidden="1">
      <c r="A15" s="7" t="s">
        <v>52</v>
      </c>
    </row>
    <row r="16" spans="1:18" hidden="1">
      <c r="A16" s="7" t="s">
        <v>52</v>
      </c>
    </row>
    <row r="17" spans="1:18" hidden="1">
      <c r="A17" s="7" t="s">
        <v>53</v>
      </c>
    </row>
    <row r="18" spans="1:18">
      <c r="A18" s="7">
        <v>9</v>
      </c>
      <c r="B18" s="37" t="s">
        <v>54</v>
      </c>
      <c r="C18" s="37"/>
      <c r="D18" s="38" t="s">
        <v>55</v>
      </c>
      <c r="E18" s="39"/>
      <c r="F18" s="39"/>
      <c r="G18" s="40" t="s">
        <v>56</v>
      </c>
      <c r="H18" s="41">
        <v>1</v>
      </c>
      <c r="I18" s="41"/>
      <c r="J18" s="42"/>
      <c r="K18" s="43">
        <f>IF(AND(H18= "",I18= ""), 0, ROUND(ROUND(J18, 2) * ROUND(IF(I18="",H18,I18),  0), 2))</f>
        <v/>
      </c>
      <c r="L18" s="7"/>
      <c r="N18" s="44">
        <v>0.2</v>
      </c>
      <c r="R18" s="7">
        <v>406</v>
      </c>
    </row>
    <row r="19" spans="1:18" hidden="1">
      <c r="A19" s="7" t="s">
        <v>51</v>
      </c>
    </row>
    <row r="20" spans="1:18" hidden="1">
      <c r="A20" s="7" t="s">
        <v>53</v>
      </c>
    </row>
    <row r="21" spans="1:18" hidden="1">
      <c r="A21" s="7" t="s">
        <v>57</v>
      </c>
    </row>
    <row r="22" spans="1:18">
      <c r="A22" s="7" t="s">
        <v>58</v>
      </c>
      <c r="B22" s="39"/>
      <c r="C22" s="39"/>
      <c r="K22" s="39"/>
    </row>
    <row r="23" spans="1:18">
      <c r="B23" s="39"/>
      <c r="C23" s="39"/>
      <c r="D23" s="45" t="s">
        <v>45</v>
      </c>
      <c r="E23" s="46"/>
      <c r="F23" s="46"/>
      <c r="G23" s="47"/>
      <c r="H23" s="47"/>
      <c r="I23" s="47"/>
      <c r="J23" s="47"/>
      <c r="K23" s="48"/>
    </row>
    <row r="24" spans="1:18">
      <c r="B24" s="39"/>
      <c r="C24" s="39"/>
      <c r="D24" s="49"/>
      <c r="E24" s="7"/>
      <c r="F24" s="7"/>
      <c r="G24" s="7"/>
      <c r="H24" s="7"/>
      <c r="I24" s="7"/>
      <c r="J24" s="7"/>
      <c r="K24" s="8"/>
    </row>
    <row r="25" spans="1:18">
      <c r="B25" s="39"/>
      <c r="C25" s="39"/>
      <c r="D25" s="50" t="s">
        <v>59</v>
      </c>
      <c r="E25" s="51"/>
      <c r="F25" s="51"/>
      <c r="G25" s="52">
        <f>SUMIF(L10:L22, IF(L9="","",L9), K10:K22)</f>
        <v/>
      </c>
      <c r="H25" s="52"/>
      <c r="I25" s="52"/>
      <c r="J25" s="52"/>
      <c r="K25" s="53"/>
    </row>
    <row r="26" spans="1:18" hidden="1">
      <c r="B26" s="39"/>
      <c r="C26" s="39"/>
      <c r="D26" s="54" t="s">
        <v>60</v>
      </c>
      <c r="E26" s="55"/>
      <c r="F26" s="55"/>
      <c r="G26" s="56">
        <f>ROUND(SUMIF(L10:L22, IF(L9="","",L9), K10:K22) * 0.2, 2)</f>
        <v/>
      </c>
      <c r="H26" s="56"/>
      <c r="I26" s="56"/>
      <c r="J26" s="56"/>
      <c r="K26" s="57"/>
    </row>
    <row r="27" spans="1:18" hidden="1">
      <c r="B27" s="39"/>
      <c r="C27" s="39"/>
      <c r="D27" s="50" t="s">
        <v>61</v>
      </c>
      <c r="E27" s="51"/>
      <c r="F27" s="51"/>
      <c r="G27" s="52">
        <f>SUM(G25:G26)</f>
        <v/>
      </c>
      <c r="H27" s="52"/>
      <c r="I27" s="52"/>
      <c r="J27" s="52"/>
      <c r="K27" s="53"/>
    </row>
    <row r="28" spans="1:18">
      <c r="A28" s="7">
        <v>4</v>
      </c>
      <c r="B28" s="30" t="s">
        <v>62</v>
      </c>
      <c r="C28" s="30"/>
      <c r="D28" s="33" t="s">
        <v>63</v>
      </c>
      <c r="E28" s="33"/>
      <c r="F28" s="33"/>
      <c r="G28" s="33"/>
      <c r="H28" s="33"/>
      <c r="I28" s="33"/>
      <c r="J28" s="33"/>
      <c r="K28" s="34"/>
      <c r="L28" s="7"/>
    </row>
    <row r="29" spans="1:18" hidden="1">
      <c r="A29" s="7" t="s">
        <v>46</v>
      </c>
    </row>
    <row r="30" spans="1:18">
      <c r="A30" s="7">
        <v>5</v>
      </c>
      <c r="B30" s="30" t="s">
        <v>64</v>
      </c>
      <c r="C30" s="30"/>
      <c r="D30" s="35" t="s">
        <v>65</v>
      </c>
      <c r="E30" s="35"/>
      <c r="F30" s="35"/>
      <c r="G30" s="35"/>
      <c r="H30" s="35"/>
      <c r="I30" s="35"/>
      <c r="J30" s="35"/>
      <c r="K30" s="36"/>
      <c r="L30" s="7"/>
    </row>
    <row r="31" spans="1:18" hidden="1">
      <c r="A31" s="7" t="s">
        <v>66</v>
      </c>
    </row>
    <row r="32" spans="1:18">
      <c r="A32" s="7">
        <v>9</v>
      </c>
      <c r="B32" s="37" t="s">
        <v>67</v>
      </c>
      <c r="C32" s="37"/>
      <c r="D32" s="38" t="s">
        <v>68</v>
      </c>
      <c r="E32" s="39"/>
      <c r="F32" s="39"/>
      <c r="G32" s="40" t="s">
        <v>13</v>
      </c>
      <c r="H32" s="41">
        <v>1</v>
      </c>
      <c r="I32" s="41"/>
      <c r="J32" s="42"/>
      <c r="K32" s="43">
        <f>IF(AND(H32= "",I32= ""), 0, ROUND(ROUND(J32, 2) * ROUND(IF(I32="",H32,I32),  0), 2))</f>
        <v/>
      </c>
      <c r="L32" s="7"/>
      <c r="N32" s="44">
        <v>0.2</v>
      </c>
      <c r="R32" s="7">
        <v>406</v>
      </c>
    </row>
    <row r="33" spans="1:18" hidden="1">
      <c r="A33" s="7" t="s">
        <v>53</v>
      </c>
    </row>
    <row r="34" spans="1:18">
      <c r="A34" s="7">
        <v>9</v>
      </c>
      <c r="B34" s="37" t="s">
        <v>69</v>
      </c>
      <c r="C34" s="37"/>
      <c r="D34" s="38" t="s">
        <v>70</v>
      </c>
      <c r="E34" s="39"/>
      <c r="F34" s="39"/>
      <c r="G34" s="40" t="s">
        <v>71</v>
      </c>
      <c r="H34" s="41">
        <v>1</v>
      </c>
      <c r="I34" s="41"/>
      <c r="J34" s="42"/>
      <c r="K34" s="43">
        <f>IF(AND(H34= "",I34= ""), 0, ROUND(ROUND(J34, 2) * ROUND(IF(I34="",H34,I34),  0), 2))</f>
        <v/>
      </c>
      <c r="L34" s="7"/>
      <c r="N34" s="44">
        <v>0.2</v>
      </c>
      <c r="R34" s="7">
        <v>406</v>
      </c>
    </row>
    <row r="35" spans="1:18" hidden="1">
      <c r="A35" s="7" t="s">
        <v>51</v>
      </c>
    </row>
    <row r="36" spans="1:18" hidden="1">
      <c r="A36" s="7" t="s">
        <v>51</v>
      </c>
    </row>
    <row r="37" spans="1:18" hidden="1">
      <c r="A37" s="7" t="s">
        <v>53</v>
      </c>
    </row>
    <row r="38" spans="1:18" hidden="1">
      <c r="A38" s="7" t="s">
        <v>57</v>
      </c>
    </row>
    <row r="39" spans="1:18">
      <c r="A39" s="7">
        <v>5</v>
      </c>
      <c r="B39" s="30" t="s">
        <v>72</v>
      </c>
      <c r="C39" s="30"/>
      <c r="D39" s="35" t="s">
        <v>73</v>
      </c>
      <c r="E39" s="35"/>
      <c r="F39" s="35"/>
      <c r="G39" s="35"/>
      <c r="H39" s="35"/>
      <c r="I39" s="35"/>
      <c r="J39" s="35"/>
      <c r="K39" s="36"/>
      <c r="L39" s="7"/>
    </row>
    <row r="40" spans="1:18" hidden="1">
      <c r="A40" s="7" t="s">
        <v>66</v>
      </c>
    </row>
    <row r="41" spans="1:18">
      <c r="A41" s="7">
        <v>9</v>
      </c>
      <c r="B41" s="37" t="s">
        <v>74</v>
      </c>
      <c r="C41" s="37"/>
      <c r="D41" s="38" t="s">
        <v>68</v>
      </c>
      <c r="E41" s="39"/>
      <c r="F41" s="39"/>
      <c r="G41" s="40" t="s">
        <v>13</v>
      </c>
      <c r="H41" s="41">
        <v>1</v>
      </c>
      <c r="I41" s="41"/>
      <c r="J41" s="42"/>
      <c r="K41" s="43">
        <f>IF(AND(H41= "",I41= ""), 0, ROUND(ROUND(J41, 2) * ROUND(IF(I41="",H41,I41),  0), 2))</f>
        <v/>
      </c>
      <c r="L41" s="7"/>
      <c r="N41" s="44">
        <v>0.2</v>
      </c>
      <c r="R41" s="7">
        <v>406</v>
      </c>
    </row>
    <row r="42" spans="1:18" hidden="1">
      <c r="A42" s="7" t="s">
        <v>53</v>
      </c>
    </row>
    <row r="43" spans="1:18" hidden="1">
      <c r="A43" s="7" t="s">
        <v>57</v>
      </c>
    </row>
    <row r="44" spans="1:18">
      <c r="A44" s="7">
        <v>5</v>
      </c>
      <c r="B44" s="30" t="s">
        <v>75</v>
      </c>
      <c r="C44" s="30"/>
      <c r="D44" s="35" t="s">
        <v>76</v>
      </c>
      <c r="E44" s="35"/>
      <c r="F44" s="35"/>
      <c r="G44" s="35"/>
      <c r="H44" s="35"/>
      <c r="I44" s="35"/>
      <c r="J44" s="35"/>
      <c r="K44" s="36"/>
      <c r="L44" s="7"/>
    </row>
    <row r="45" spans="1:18" hidden="1">
      <c r="A45" s="7" t="s">
        <v>66</v>
      </c>
    </row>
    <row r="46" spans="1:18">
      <c r="A46" s="7">
        <v>9</v>
      </c>
      <c r="B46" s="37" t="s">
        <v>77</v>
      </c>
      <c r="C46" s="37"/>
      <c r="D46" s="38" t="s">
        <v>68</v>
      </c>
      <c r="E46" s="39"/>
      <c r="F46" s="39"/>
      <c r="G46" s="40" t="s">
        <v>78</v>
      </c>
      <c r="H46" s="41">
        <v>1</v>
      </c>
      <c r="I46" s="41"/>
      <c r="J46" s="42"/>
      <c r="K46" s="43">
        <f>IF(AND(H46= "",I46= ""), 0, ROUND(ROUND(J46, 2) * ROUND(IF(I46="",H46,I46),  0), 2))</f>
        <v/>
      </c>
      <c r="L46" s="7"/>
      <c r="N46" s="44">
        <v>0.2</v>
      </c>
      <c r="R46" s="7">
        <v>406</v>
      </c>
    </row>
    <row r="47" spans="1:18" hidden="1">
      <c r="A47" s="7" t="s">
        <v>51</v>
      </c>
    </row>
    <row r="48" spans="1:18" hidden="1">
      <c r="A48" s="7" t="s">
        <v>53</v>
      </c>
    </row>
    <row r="49" spans="1:18" hidden="1">
      <c r="A49" s="7" t="s">
        <v>57</v>
      </c>
    </row>
    <row r="50" spans="1:18">
      <c r="A50" s="7">
        <v>5</v>
      </c>
      <c r="B50" s="30" t="s">
        <v>79</v>
      </c>
      <c r="C50" s="30"/>
      <c r="D50" s="35" t="s">
        <v>80</v>
      </c>
      <c r="E50" s="35"/>
      <c r="F50" s="35"/>
      <c r="G50" s="35"/>
      <c r="H50" s="35"/>
      <c r="I50" s="35"/>
      <c r="J50" s="35"/>
      <c r="K50" s="36"/>
      <c r="L50" s="7"/>
    </row>
    <row r="51" spans="1:18" hidden="1">
      <c r="A51" s="7" t="s">
        <v>66</v>
      </c>
    </row>
    <row r="52" spans="1:18">
      <c r="A52" s="7">
        <v>9</v>
      </c>
      <c r="B52" s="37" t="s">
        <v>81</v>
      </c>
      <c r="C52" s="37"/>
      <c r="D52" s="38" t="s">
        <v>82</v>
      </c>
      <c r="E52" s="39"/>
      <c r="F52" s="39"/>
      <c r="G52" s="40" t="s">
        <v>83</v>
      </c>
      <c r="H52" s="58">
        <v>15</v>
      </c>
      <c r="I52" s="58"/>
      <c r="J52" s="42"/>
      <c r="K52" s="43">
        <f>IF(AND(H52= "",I52= ""), 0, ROUND(ROUND(J52, 2) * ROUND(IF(I52="",H52,I52),  2), 2))</f>
        <v/>
      </c>
      <c r="L52" s="7"/>
      <c r="N52" s="44">
        <v>0.2</v>
      </c>
      <c r="R52" s="7">
        <v>406</v>
      </c>
    </row>
    <row r="53" spans="1:18" hidden="1">
      <c r="A53" s="7" t="s">
        <v>51</v>
      </c>
    </row>
    <row r="54" spans="1:18" hidden="1">
      <c r="A54" s="7" t="s">
        <v>53</v>
      </c>
    </row>
    <row r="55" spans="1:18" hidden="1">
      <c r="A55" s="7" t="s">
        <v>57</v>
      </c>
    </row>
    <row r="56" spans="1:18">
      <c r="A56" s="7">
        <v>5</v>
      </c>
      <c r="B56" s="30" t="s">
        <v>84</v>
      </c>
      <c r="C56" s="30"/>
      <c r="D56" s="35" t="s">
        <v>85</v>
      </c>
      <c r="E56" s="35"/>
      <c r="F56" s="35"/>
      <c r="G56" s="35"/>
      <c r="H56" s="35"/>
      <c r="I56" s="35"/>
      <c r="J56" s="35"/>
      <c r="K56" s="36"/>
      <c r="L56" s="7"/>
    </row>
    <row r="57" spans="1:18" hidden="1">
      <c r="A57" s="7" t="s">
        <v>66</v>
      </c>
    </row>
    <row r="58" spans="1:18">
      <c r="A58" s="7">
        <v>9</v>
      </c>
      <c r="B58" s="37" t="s">
        <v>86</v>
      </c>
      <c r="C58" s="37"/>
      <c r="D58" s="38" t="s">
        <v>87</v>
      </c>
      <c r="E58" s="39"/>
      <c r="F58" s="39"/>
      <c r="G58" s="40" t="s">
        <v>78</v>
      </c>
      <c r="H58" s="41">
        <v>1</v>
      </c>
      <c r="I58" s="41"/>
      <c r="J58" s="42"/>
      <c r="K58" s="43">
        <f>IF(AND(H58= "",I58= ""), 0, ROUND(ROUND(J58, 2) * ROUND(IF(I58="",H58,I58),  0), 2))</f>
        <v/>
      </c>
      <c r="L58" s="7"/>
      <c r="N58" s="44">
        <v>0.2</v>
      </c>
      <c r="R58" s="7">
        <v>406</v>
      </c>
    </row>
    <row r="59" spans="1:18" hidden="1">
      <c r="A59" s="7" t="s">
        <v>51</v>
      </c>
    </row>
    <row r="60" spans="1:18" hidden="1">
      <c r="A60" s="7" t="s">
        <v>53</v>
      </c>
    </row>
    <row r="61" spans="1:18" hidden="1">
      <c r="A61" s="7" t="s">
        <v>57</v>
      </c>
    </row>
    <row r="62" spans="1:18">
      <c r="A62" s="7" t="s">
        <v>58</v>
      </c>
      <c r="B62" s="39"/>
      <c r="C62" s="39"/>
      <c r="K62" s="39"/>
    </row>
    <row r="63" spans="1:18">
      <c r="B63" s="39"/>
      <c r="C63" s="39"/>
      <c r="D63" s="45" t="s">
        <v>63</v>
      </c>
      <c r="E63" s="46"/>
      <c r="F63" s="46"/>
      <c r="G63" s="47"/>
      <c r="H63" s="47"/>
      <c r="I63" s="47"/>
      <c r="J63" s="47"/>
      <c r="K63" s="48"/>
    </row>
    <row r="64" spans="1:18">
      <c r="B64" s="39"/>
      <c r="C64" s="39"/>
      <c r="D64" s="49"/>
      <c r="E64" s="7"/>
      <c r="F64" s="7"/>
      <c r="G64" s="7"/>
      <c r="H64" s="7"/>
      <c r="I64" s="7"/>
      <c r="J64" s="7"/>
      <c r="K64" s="8"/>
    </row>
    <row r="65" spans="1:18">
      <c r="B65" s="39"/>
      <c r="C65" s="39"/>
      <c r="D65" s="50" t="s">
        <v>59</v>
      </c>
      <c r="E65" s="51"/>
      <c r="F65" s="51"/>
      <c r="G65" s="52">
        <f>SUMIF(L29:L62, IF(L28="","",L28), K29:K62)</f>
        <v/>
      </c>
      <c r="H65" s="52"/>
      <c r="I65" s="52"/>
      <c r="J65" s="52"/>
      <c r="K65" s="53"/>
    </row>
    <row r="66" spans="1:18" hidden="1">
      <c r="B66" s="39"/>
      <c r="C66" s="39"/>
      <c r="D66" s="54" t="s">
        <v>60</v>
      </c>
      <c r="E66" s="55"/>
      <c r="F66" s="55"/>
      <c r="G66" s="56">
        <f>ROUND(SUMIF(L29:L62, IF(L28="","",L28), K29:K62) * 0.2, 2)</f>
        <v/>
      </c>
      <c r="H66" s="56"/>
      <c r="I66" s="56"/>
      <c r="J66" s="56"/>
      <c r="K66" s="57"/>
    </row>
    <row r="67" spans="1:18" hidden="1">
      <c r="B67" s="39"/>
      <c r="C67" s="39"/>
      <c r="D67" s="50" t="s">
        <v>61</v>
      </c>
      <c r="E67" s="51"/>
      <c r="F67" s="51"/>
      <c r="G67" s="52">
        <f>SUM(G65:G66)</f>
        <v/>
      </c>
      <c r="H67" s="52"/>
      <c r="I67" s="52"/>
      <c r="J67" s="52"/>
      <c r="K67" s="53"/>
    </row>
    <row r="68" spans="1:18">
      <c r="A68" s="7">
        <v>4</v>
      </c>
      <c r="B68" s="30" t="s">
        <v>88</v>
      </c>
      <c r="C68" s="30"/>
      <c r="D68" s="33" t="s">
        <v>89</v>
      </c>
      <c r="E68" s="33"/>
      <c r="F68" s="33"/>
      <c r="G68" s="33"/>
      <c r="H68" s="33"/>
      <c r="I68" s="33"/>
      <c r="J68" s="33"/>
      <c r="K68" s="34"/>
      <c r="L68" s="7"/>
    </row>
    <row r="69" spans="1:18" hidden="1">
      <c r="A69" s="7" t="s">
        <v>46</v>
      </c>
    </row>
    <row r="70" spans="1:18">
      <c r="A70" s="7">
        <v>5</v>
      </c>
      <c r="B70" s="30" t="s">
        <v>90</v>
      </c>
      <c r="C70" s="30"/>
      <c r="D70" s="35" t="s">
        <v>91</v>
      </c>
      <c r="E70" s="35"/>
      <c r="F70" s="35"/>
      <c r="G70" s="35"/>
      <c r="H70" s="35"/>
      <c r="I70" s="35"/>
      <c r="J70" s="35"/>
      <c r="K70" s="36"/>
      <c r="L70" s="7"/>
    </row>
    <row r="71" spans="1:18" hidden="1">
      <c r="A71" s="7" t="s">
        <v>66</v>
      </c>
    </row>
    <row r="72" spans="1:18">
      <c r="A72" s="7">
        <v>9</v>
      </c>
      <c r="B72" s="37" t="s">
        <v>92</v>
      </c>
      <c r="C72" s="37"/>
      <c r="D72" s="38" t="s">
        <v>93</v>
      </c>
      <c r="E72" s="39"/>
      <c r="F72" s="39"/>
      <c r="G72" s="40" t="s">
        <v>94</v>
      </c>
      <c r="H72" s="58">
        <v>18</v>
      </c>
      <c r="I72" s="58"/>
      <c r="J72" s="42"/>
      <c r="K72" s="43">
        <f>IF(AND(H72= "",I72= ""), 0, ROUND(ROUND(J72, 2) * ROUND(IF(I72="",H72,I72),  2), 2))</f>
        <v/>
      </c>
      <c r="L72" s="7"/>
      <c r="N72" s="44">
        <v>0.2</v>
      </c>
      <c r="R72" s="7">
        <v>406</v>
      </c>
    </row>
    <row r="73" spans="1:18" hidden="1">
      <c r="A73" s="7" t="s">
        <v>52</v>
      </c>
    </row>
    <row r="74" spans="1:18" hidden="1">
      <c r="A74" s="7" t="s">
        <v>52</v>
      </c>
    </row>
    <row r="75" spans="1:18" hidden="1">
      <c r="A75" s="7" t="s">
        <v>95</v>
      </c>
    </row>
    <row r="76" spans="1:18" hidden="1">
      <c r="A76" s="7" t="s">
        <v>53</v>
      </c>
    </row>
    <row r="77" spans="1:18" hidden="1">
      <c r="A77" s="7" t="s">
        <v>57</v>
      </c>
    </row>
    <row r="78" spans="1:18">
      <c r="A78" s="7">
        <v>5</v>
      </c>
      <c r="B78" s="30" t="s">
        <v>96</v>
      </c>
      <c r="C78" s="30"/>
      <c r="D78" s="35" t="s">
        <v>97</v>
      </c>
      <c r="E78" s="35"/>
      <c r="F78" s="35"/>
      <c r="G78" s="35"/>
      <c r="H78" s="35"/>
      <c r="I78" s="35"/>
      <c r="J78" s="35"/>
      <c r="K78" s="36"/>
      <c r="L78" s="7"/>
    </row>
    <row r="79" spans="1:18">
      <c r="A79" s="7">
        <v>6</v>
      </c>
      <c r="B79" s="30" t="s">
        <v>98</v>
      </c>
      <c r="C79" s="30"/>
      <c r="D79" s="59" t="s">
        <v>99</v>
      </c>
      <c r="E79" s="59"/>
      <c r="F79" s="59"/>
      <c r="G79" s="59"/>
      <c r="H79" s="59"/>
      <c r="I79" s="59"/>
      <c r="J79" s="59"/>
      <c r="K79" s="60"/>
      <c r="L79" s="7"/>
    </row>
    <row r="80" spans="1:18">
      <c r="A80" s="7">
        <v>8</v>
      </c>
      <c r="B80" s="37" t="s">
        <v>100</v>
      </c>
      <c r="C80" s="37"/>
      <c r="D80" s="61" t="s">
        <v>99</v>
      </c>
      <c r="E80" s="61"/>
      <c r="F80" s="61"/>
      <c r="K80" s="62"/>
      <c r="L80" s="7"/>
    </row>
    <row r="81" spans="1:18" hidden="1">
      <c r="A81" s="7" t="s">
        <v>101</v>
      </c>
    </row>
    <row r="82" spans="1:18" hidden="1">
      <c r="A82" s="7" t="s">
        <v>101</v>
      </c>
    </row>
    <row r="83" spans="1:18">
      <c r="A83" s="7">
        <v>9</v>
      </c>
      <c r="B83" s="37" t="s">
        <v>102</v>
      </c>
      <c r="C83" s="37"/>
      <c r="D83" s="38" t="s">
        <v>103</v>
      </c>
      <c r="E83" s="39"/>
      <c r="F83" s="39"/>
      <c r="G83" s="40" t="s">
        <v>13</v>
      </c>
      <c r="H83" s="41">
        <v>1</v>
      </c>
      <c r="I83" s="41"/>
      <c r="J83" s="42"/>
      <c r="K83" s="43">
        <f>IF(AND(H83= "",I83= ""), 0, ROUND(ROUND(J83, 2) * ROUND(IF(I83="",H83,I83),  0), 2))</f>
        <v/>
      </c>
      <c r="L83" s="7"/>
      <c r="N83" s="44">
        <v>0.2</v>
      </c>
      <c r="R83" s="7">
        <v>406</v>
      </c>
    </row>
    <row r="84" spans="1:18" hidden="1">
      <c r="A84" s="7" t="s">
        <v>52</v>
      </c>
    </row>
    <row r="85" spans="1:18" hidden="1">
      <c r="A85" s="7" t="s">
        <v>52</v>
      </c>
    </row>
    <row r="86" spans="1:18" hidden="1">
      <c r="A86" s="7" t="s">
        <v>53</v>
      </c>
    </row>
    <row r="87" spans="1:18">
      <c r="A87" s="7">
        <v>9</v>
      </c>
      <c r="B87" s="37" t="s">
        <v>104</v>
      </c>
      <c r="C87" s="37"/>
      <c r="D87" s="38" t="s">
        <v>105</v>
      </c>
      <c r="E87" s="39"/>
      <c r="F87" s="39"/>
      <c r="G87" s="40" t="s">
        <v>13</v>
      </c>
      <c r="H87" s="41">
        <v>1</v>
      </c>
      <c r="I87" s="41"/>
      <c r="J87" s="42"/>
      <c r="K87" s="43">
        <f>IF(AND(H87= "",I87= ""), 0, ROUND(ROUND(J87, 2) * ROUND(IF(I87="",H87,I87),  0), 2))</f>
        <v/>
      </c>
      <c r="L87" s="7"/>
      <c r="N87" s="44">
        <v>0.2</v>
      </c>
      <c r="R87" s="7">
        <v>406</v>
      </c>
    </row>
    <row r="88" spans="1:18" hidden="1">
      <c r="A88" s="7" t="s">
        <v>52</v>
      </c>
    </row>
    <row r="89" spans="1:18" hidden="1">
      <c r="A89" s="7" t="s">
        <v>52</v>
      </c>
    </row>
    <row r="90" spans="1:18" hidden="1">
      <c r="A90" s="7" t="s">
        <v>53</v>
      </c>
    </row>
    <row r="91" spans="1:18">
      <c r="A91" s="7">
        <v>9</v>
      </c>
      <c r="B91" s="37" t="s">
        <v>106</v>
      </c>
      <c r="C91" s="37"/>
      <c r="D91" s="38" t="s">
        <v>107</v>
      </c>
      <c r="E91" s="39"/>
      <c r="F91" s="39"/>
      <c r="G91" s="40" t="s">
        <v>13</v>
      </c>
      <c r="H91" s="41">
        <v>1</v>
      </c>
      <c r="I91" s="41"/>
      <c r="J91" s="42"/>
      <c r="K91" s="43">
        <f>IF(AND(H91= "",I91= ""), 0, ROUND(ROUND(J91, 2) * ROUND(IF(I91="",H91,I91),  0), 2))</f>
        <v/>
      </c>
      <c r="L91" s="7"/>
      <c r="N91" s="44">
        <v>0.2</v>
      </c>
      <c r="R91" s="7">
        <v>406</v>
      </c>
    </row>
    <row r="92" spans="1:18" hidden="1">
      <c r="A92" s="7" t="s">
        <v>52</v>
      </c>
    </row>
    <row r="93" spans="1:18" hidden="1">
      <c r="A93" s="7" t="s">
        <v>52</v>
      </c>
    </row>
    <row r="94" spans="1:18" hidden="1">
      <c r="A94" s="7" t="s">
        <v>53</v>
      </c>
    </row>
    <row r="95" spans="1:18" hidden="1">
      <c r="A95" s="7" t="s">
        <v>108</v>
      </c>
    </row>
    <row r="96" spans="1:18" hidden="1">
      <c r="A96" s="7" t="s">
        <v>109</v>
      </c>
    </row>
    <row r="97" spans="1:18" hidden="1">
      <c r="A97" s="7" t="s">
        <v>57</v>
      </c>
    </row>
    <row r="98" spans="1:18">
      <c r="A98" s="7">
        <v>5</v>
      </c>
      <c r="B98" s="30" t="s">
        <v>110</v>
      </c>
      <c r="C98" s="30"/>
      <c r="D98" s="35" t="s">
        <v>111</v>
      </c>
      <c r="E98" s="35"/>
      <c r="F98" s="35"/>
      <c r="G98" s="35"/>
      <c r="H98" s="35"/>
      <c r="I98" s="35"/>
      <c r="J98" s="35"/>
      <c r="K98" s="36"/>
      <c r="L98" s="7"/>
    </row>
    <row r="99" spans="1:18" hidden="1">
      <c r="A99" s="7" t="s">
        <v>66</v>
      </c>
    </row>
    <row r="100" spans="1:18">
      <c r="A100" s="7">
        <v>9</v>
      </c>
      <c r="B100" s="37" t="s">
        <v>112</v>
      </c>
      <c r="C100" s="37"/>
      <c r="D100" s="38" t="s">
        <v>113</v>
      </c>
      <c r="E100" s="39"/>
      <c r="F100" s="39"/>
      <c r="G100" s="40" t="s">
        <v>13</v>
      </c>
      <c r="H100" s="41">
        <v>6</v>
      </c>
      <c r="I100" s="41"/>
      <c r="J100" s="42"/>
      <c r="K100" s="43">
        <f>IF(AND(H100= "",I100= ""), 0, ROUND(ROUND(J100, 2) * ROUND(IF(I100="",H100,I100),  0), 2))</f>
        <v/>
      </c>
      <c r="L100" s="7"/>
      <c r="N100" s="44">
        <v>0.2</v>
      </c>
      <c r="R100" s="7">
        <v>406</v>
      </c>
    </row>
    <row r="101" spans="1:18" hidden="1">
      <c r="A101" s="7" t="s">
        <v>52</v>
      </c>
    </row>
    <row r="102" spans="1:18" hidden="1">
      <c r="A102" s="7" t="s">
        <v>52</v>
      </c>
    </row>
    <row r="103" spans="1:18" hidden="1">
      <c r="A103" s="7" t="s">
        <v>53</v>
      </c>
    </row>
    <row r="104" spans="1:18">
      <c r="A104" s="7">
        <v>9</v>
      </c>
      <c r="B104" s="37" t="s">
        <v>114</v>
      </c>
      <c r="C104" s="37"/>
      <c r="D104" s="38" t="s">
        <v>115</v>
      </c>
      <c r="E104" s="39"/>
      <c r="F104" s="39"/>
      <c r="G104" s="40" t="s">
        <v>13</v>
      </c>
      <c r="H104" s="41">
        <v>2</v>
      </c>
      <c r="I104" s="41"/>
      <c r="J104" s="42"/>
      <c r="K104" s="43">
        <f>IF(AND(H104= "",I104= ""), 0, ROUND(ROUND(J104, 2) * ROUND(IF(I104="",H104,I104),  0), 2))</f>
        <v/>
      </c>
      <c r="L104" s="7"/>
      <c r="N104" s="44">
        <v>0.2</v>
      </c>
      <c r="R104" s="7">
        <v>406</v>
      </c>
    </row>
    <row r="105" spans="1:18" hidden="1">
      <c r="A105" s="7" t="s">
        <v>52</v>
      </c>
    </row>
    <row r="106" spans="1:18" hidden="1">
      <c r="A106" s="7" t="s">
        <v>52</v>
      </c>
    </row>
    <row r="107" spans="1:18" hidden="1">
      <c r="A107" s="7" t="s">
        <v>53</v>
      </c>
    </row>
    <row r="108" spans="1:18">
      <c r="A108" s="7">
        <v>9</v>
      </c>
      <c r="B108" s="37" t="s">
        <v>116</v>
      </c>
      <c r="C108" s="37"/>
      <c r="D108" s="38" t="s">
        <v>117</v>
      </c>
      <c r="E108" s="39"/>
      <c r="F108" s="39"/>
      <c r="G108" s="40" t="s">
        <v>13</v>
      </c>
      <c r="H108" s="41">
        <v>1</v>
      </c>
      <c r="I108" s="41"/>
      <c r="J108" s="42"/>
      <c r="K108" s="43">
        <f>IF(AND(H108= "",I108= ""), 0, ROUND(ROUND(J108, 2) * ROUND(IF(I108="",H108,I108),  0), 2))</f>
        <v/>
      </c>
      <c r="L108" s="7"/>
      <c r="N108" s="44">
        <v>0.2</v>
      </c>
      <c r="R108" s="7">
        <v>406</v>
      </c>
    </row>
    <row r="109" spans="1:18" hidden="1">
      <c r="A109" s="7" t="s">
        <v>52</v>
      </c>
    </row>
    <row r="110" spans="1:18" hidden="1">
      <c r="A110" s="7" t="s">
        <v>52</v>
      </c>
    </row>
    <row r="111" spans="1:18" hidden="1">
      <c r="A111" s="7" t="s">
        <v>53</v>
      </c>
    </row>
    <row r="112" spans="1:18">
      <c r="A112" s="7">
        <v>9</v>
      </c>
      <c r="B112" s="37" t="s">
        <v>118</v>
      </c>
      <c r="C112" s="37"/>
      <c r="D112" s="38" t="s">
        <v>119</v>
      </c>
      <c r="E112" s="39"/>
      <c r="F112" s="39"/>
      <c r="G112" s="40" t="s">
        <v>13</v>
      </c>
      <c r="H112" s="41">
        <v>1</v>
      </c>
      <c r="I112" s="41"/>
      <c r="J112" s="42"/>
      <c r="K112" s="43">
        <f>IF(AND(H112= "",I112= ""), 0, ROUND(ROUND(J112, 2) * ROUND(IF(I112="",H112,I112),  0), 2))</f>
        <v/>
      </c>
      <c r="L112" s="7"/>
      <c r="N112" s="44">
        <v>0.2</v>
      </c>
      <c r="R112" s="7">
        <v>406</v>
      </c>
    </row>
    <row r="113" spans="1:18" hidden="1">
      <c r="A113" s="7" t="s">
        <v>52</v>
      </c>
    </row>
    <row r="114" spans="1:18" hidden="1">
      <c r="A114" s="7" t="s">
        <v>52</v>
      </c>
    </row>
    <row r="115" spans="1:18" hidden="1">
      <c r="A115" s="7" t="s">
        <v>53</v>
      </c>
    </row>
    <row r="116" spans="1:18">
      <c r="A116" s="7">
        <v>9</v>
      </c>
      <c r="B116" s="37" t="s">
        <v>120</v>
      </c>
      <c r="C116" s="37"/>
      <c r="D116" s="38" t="s">
        <v>121</v>
      </c>
      <c r="E116" s="39"/>
      <c r="F116" s="39"/>
      <c r="G116" s="40" t="s">
        <v>13</v>
      </c>
      <c r="H116" s="41">
        <v>3</v>
      </c>
      <c r="I116" s="41"/>
      <c r="J116" s="42"/>
      <c r="K116" s="43">
        <f>IF(AND(H116= "",I116= ""), 0, ROUND(ROUND(J116, 2) * ROUND(IF(I116="",H116,I116),  0), 2))</f>
        <v/>
      </c>
      <c r="L116" s="7"/>
      <c r="N116" s="44">
        <v>0.2</v>
      </c>
      <c r="R116" s="7">
        <v>406</v>
      </c>
    </row>
    <row r="117" spans="1:18" hidden="1">
      <c r="A117" s="7" t="s">
        <v>51</v>
      </c>
    </row>
    <row r="118" spans="1:18" hidden="1">
      <c r="A118" s="7" t="s">
        <v>52</v>
      </c>
    </row>
    <row r="119" spans="1:18" hidden="1">
      <c r="A119" s="7" t="s">
        <v>53</v>
      </c>
    </row>
    <row r="120" spans="1:18" ht="22.5" customHeight="1">
      <c r="A120" s="7">
        <v>9</v>
      </c>
      <c r="B120" s="37" t="s">
        <v>122</v>
      </c>
      <c r="C120" s="37"/>
      <c r="D120" s="38" t="s">
        <v>123</v>
      </c>
      <c r="E120" s="39"/>
      <c r="F120" s="39"/>
      <c r="G120" s="40" t="s">
        <v>124</v>
      </c>
      <c r="H120" s="41">
        <v>1</v>
      </c>
      <c r="I120" s="41"/>
      <c r="J120" s="42"/>
      <c r="K120" s="43">
        <f>IF(AND(H120= "",I120= ""), 0, ROUND(ROUND(J120, 2) * ROUND(IF(I120="",H120,I120),  0), 2))</f>
        <v/>
      </c>
      <c r="L120" s="7"/>
      <c r="N120" s="44">
        <v>0.2</v>
      </c>
      <c r="R120" s="7">
        <v>406</v>
      </c>
    </row>
    <row r="121" spans="1:18" hidden="1">
      <c r="A121" s="7" t="s">
        <v>53</v>
      </c>
    </row>
    <row r="122" spans="1:18" hidden="1">
      <c r="A122" s="7" t="s">
        <v>57</v>
      </c>
    </row>
    <row r="123" spans="1:18">
      <c r="A123" s="7" t="s">
        <v>58</v>
      </c>
      <c r="B123" s="39"/>
      <c r="C123" s="39"/>
      <c r="K123" s="39"/>
    </row>
    <row r="124" spans="1:18">
      <c r="B124" s="39"/>
      <c r="C124" s="39"/>
      <c r="D124" s="45" t="s">
        <v>89</v>
      </c>
      <c r="E124" s="46"/>
      <c r="F124" s="46"/>
      <c r="G124" s="47"/>
      <c r="H124" s="47"/>
      <c r="I124" s="47"/>
      <c r="J124" s="47"/>
      <c r="K124" s="48"/>
    </row>
    <row r="125" spans="1:18">
      <c r="B125" s="39"/>
      <c r="C125" s="39"/>
      <c r="D125" s="49"/>
      <c r="E125" s="7"/>
      <c r="F125" s="7"/>
      <c r="G125" s="7"/>
      <c r="H125" s="7"/>
      <c r="I125" s="7"/>
      <c r="J125" s="7"/>
      <c r="K125" s="8"/>
    </row>
    <row r="126" spans="1:18">
      <c r="B126" s="39"/>
      <c r="C126" s="39"/>
      <c r="D126" s="50" t="s">
        <v>59</v>
      </c>
      <c r="E126" s="51"/>
      <c r="F126" s="51"/>
      <c r="G126" s="52">
        <f>SUMIF(L69:L123, IF(L68="","",L68), K69:K123)</f>
        <v/>
      </c>
      <c r="H126" s="52"/>
      <c r="I126" s="52"/>
      <c r="J126" s="52"/>
      <c r="K126" s="53"/>
    </row>
    <row r="127" spans="1:18" hidden="1">
      <c r="B127" s="39"/>
      <c r="C127" s="39"/>
      <c r="D127" s="54" t="s">
        <v>60</v>
      </c>
      <c r="E127" s="55"/>
      <c r="F127" s="55"/>
      <c r="G127" s="56">
        <f>ROUND(SUMIF(L69:L123, IF(L68="","",L68), K69:K123) * 0.2, 2)</f>
        <v/>
      </c>
      <c r="H127" s="56"/>
      <c r="I127" s="56"/>
      <c r="J127" s="56"/>
      <c r="K127" s="57"/>
    </row>
    <row r="128" spans="1:18" hidden="1">
      <c r="B128" s="39"/>
      <c r="C128" s="39"/>
      <c r="D128" s="50" t="s">
        <v>61</v>
      </c>
      <c r="E128" s="51"/>
      <c r="F128" s="51"/>
      <c r="G128" s="52">
        <f>SUM(G126:G127)</f>
        <v/>
      </c>
      <c r="H128" s="52"/>
      <c r="I128" s="52"/>
      <c r="J128" s="52"/>
      <c r="K128" s="53"/>
    </row>
    <row r="129" spans="1:18">
      <c r="A129" s="7">
        <v>4</v>
      </c>
      <c r="B129" s="30" t="s">
        <v>125</v>
      </c>
      <c r="C129" s="30"/>
      <c r="D129" s="33" t="s">
        <v>126</v>
      </c>
      <c r="E129" s="33"/>
      <c r="F129" s="33"/>
      <c r="G129" s="33"/>
      <c r="H129" s="33"/>
      <c r="I129" s="33"/>
      <c r="J129" s="33"/>
      <c r="K129" s="34"/>
      <c r="L129" s="7"/>
    </row>
    <row r="130" spans="1:18" hidden="1">
      <c r="A130" s="7" t="s">
        <v>46</v>
      </c>
    </row>
    <row r="131" spans="1:18" hidden="1">
      <c r="A131" s="7" t="s">
        <v>46</v>
      </c>
    </row>
    <row r="132" spans="1:18">
      <c r="A132" s="7">
        <v>9</v>
      </c>
      <c r="B132" s="37" t="s">
        <v>127</v>
      </c>
      <c r="C132" s="37"/>
      <c r="D132" s="38" t="s">
        <v>128</v>
      </c>
      <c r="E132" s="39"/>
      <c r="F132" s="39"/>
      <c r="G132" s="40" t="s">
        <v>71</v>
      </c>
      <c r="H132" s="41">
        <v>1</v>
      </c>
      <c r="I132" s="41"/>
      <c r="J132" s="42"/>
      <c r="K132" s="43">
        <f>IF(AND(H132= "",I132= ""), 0, ROUND(ROUND(J132, 2) * ROUND(IF(I132="",H132,I132),  0), 2))</f>
        <v/>
      </c>
      <c r="L132" s="7"/>
      <c r="N132" s="44">
        <v>0.2</v>
      </c>
      <c r="R132" s="7">
        <v>406</v>
      </c>
    </row>
    <row r="133" spans="1:18" hidden="1">
      <c r="A133" s="7" t="s">
        <v>51</v>
      </c>
    </row>
    <row r="134" spans="1:18" hidden="1">
      <c r="A134" s="7" t="s">
        <v>53</v>
      </c>
    </row>
    <row r="135" spans="1:18">
      <c r="A135" s="7" t="s">
        <v>58</v>
      </c>
      <c r="B135" s="39"/>
      <c r="C135" s="39"/>
      <c r="K135" s="39"/>
    </row>
    <row r="136" spans="1:18">
      <c r="B136" s="39"/>
      <c r="C136" s="39"/>
      <c r="D136" s="45" t="s">
        <v>126</v>
      </c>
      <c r="E136" s="46"/>
      <c r="F136" s="46"/>
      <c r="G136" s="47"/>
      <c r="H136" s="47"/>
      <c r="I136" s="47"/>
      <c r="J136" s="47"/>
      <c r="K136" s="48"/>
    </row>
    <row r="137" spans="1:18">
      <c r="B137" s="39"/>
      <c r="C137" s="39"/>
      <c r="D137" s="49"/>
      <c r="E137" s="7"/>
      <c r="F137" s="7"/>
      <c r="G137" s="7"/>
      <c r="H137" s="7"/>
      <c r="I137" s="7"/>
      <c r="J137" s="7"/>
      <c r="K137" s="8"/>
    </row>
    <row r="138" spans="1:18">
      <c r="B138" s="39"/>
      <c r="C138" s="39"/>
      <c r="D138" s="50" t="s">
        <v>59</v>
      </c>
      <c r="E138" s="51"/>
      <c r="F138" s="51"/>
      <c r="G138" s="52">
        <f>SUMIF(L130:L135, IF(L129="","",L129), K130:K135)</f>
        <v/>
      </c>
      <c r="H138" s="52"/>
      <c r="I138" s="52"/>
      <c r="J138" s="52"/>
      <c r="K138" s="53"/>
    </row>
    <row r="139" spans="1:18" hidden="1">
      <c r="B139" s="39"/>
      <c r="C139" s="39"/>
      <c r="D139" s="54" t="s">
        <v>60</v>
      </c>
      <c r="E139" s="55"/>
      <c r="F139" s="55"/>
      <c r="G139" s="56">
        <f>ROUND(SUMIF(L130:L135, IF(L129="","",L129), K130:K135) * 0.2, 2)</f>
        <v/>
      </c>
      <c r="H139" s="56"/>
      <c r="I139" s="56"/>
      <c r="J139" s="56"/>
      <c r="K139" s="57"/>
    </row>
    <row r="140" spans="1:18" hidden="1">
      <c r="B140" s="39"/>
      <c r="C140" s="39"/>
      <c r="D140" s="50" t="s">
        <v>61</v>
      </c>
      <c r="E140" s="51"/>
      <c r="F140" s="51"/>
      <c r="G140" s="52">
        <f>SUM(G138:G139)</f>
        <v/>
      </c>
      <c r="H140" s="52"/>
      <c r="I140" s="52"/>
      <c r="J140" s="52"/>
      <c r="K140" s="53"/>
    </row>
    <row r="141" spans="1:18">
      <c r="A141" s="7" t="s">
        <v>41</v>
      </c>
      <c r="B141" s="39"/>
      <c r="C141" s="39"/>
      <c r="K141" s="39"/>
    </row>
    <row r="142" spans="1:18">
      <c r="B142" s="39"/>
      <c r="C142" s="39"/>
      <c r="D142" s="45" t="s">
        <v>42</v>
      </c>
      <c r="E142" s="46"/>
      <c r="F142" s="46"/>
      <c r="G142" s="47"/>
      <c r="H142" s="47"/>
      <c r="I142" s="47"/>
      <c r="J142" s="47"/>
      <c r="K142" s="48"/>
    </row>
    <row r="143" spans="1:18">
      <c r="B143" s="39"/>
      <c r="C143" s="39"/>
      <c r="D143" s="49"/>
      <c r="E143" s="7"/>
      <c r="F143" s="7"/>
      <c r="G143" s="7"/>
      <c r="H143" s="7"/>
      <c r="I143" s="7"/>
      <c r="J143" s="7"/>
      <c r="K143" s="8"/>
    </row>
    <row r="144" spans="1:18">
      <c r="B144" s="39"/>
      <c r="C144" s="39"/>
      <c r="D144" s="54" t="s">
        <v>59</v>
      </c>
      <c r="E144" s="55"/>
      <c r="F144" s="55"/>
      <c r="G144" s="56">
        <f>SUMIF(L8:L141, IF(L7="","",L7), K8:K141)</f>
        <v/>
      </c>
      <c r="H144" s="56"/>
      <c r="I144" s="56"/>
      <c r="J144" s="56"/>
      <c r="K144" s="57"/>
    </row>
    <row r="145" spans="1:18">
      <c r="B145" s="39"/>
      <c r="C145" s="39"/>
      <c r="D145" s="54" t="s">
        <v>60</v>
      </c>
      <c r="E145" s="55"/>
      <c r="F145" s="55"/>
      <c r="G145" s="56">
        <f>ROUND(SUMIF(L8:L141, IF(L7="","",L7), K8:K141) * 0.2, 2)</f>
        <v/>
      </c>
      <c r="H145" s="56"/>
      <c r="I145" s="56"/>
      <c r="J145" s="56"/>
      <c r="K145" s="57"/>
    </row>
    <row r="146" spans="1:18">
      <c r="B146" s="39"/>
      <c r="C146" s="39"/>
      <c r="D146" s="50" t="s">
        <v>61</v>
      </c>
      <c r="E146" s="51"/>
      <c r="F146" s="51"/>
      <c r="G146" s="52">
        <f>SUM(G144:G145)</f>
        <v/>
      </c>
      <c r="H146" s="52"/>
      <c r="I146" s="52"/>
      <c r="J146" s="52"/>
      <c r="K146" s="53"/>
    </row>
    <row r="147" spans="1:18" ht="15.75" customHeight="1">
      <c r="A147" s="7">
        <v>3</v>
      </c>
      <c r="B147" s="30">
        <v>3</v>
      </c>
      <c r="C147" s="30"/>
      <c r="D147" s="31" t="s">
        <v>129</v>
      </c>
      <c r="E147" s="31"/>
      <c r="F147" s="31"/>
      <c r="G147" s="31"/>
      <c r="H147" s="31"/>
      <c r="I147" s="31"/>
      <c r="J147" s="31"/>
      <c r="K147" s="32"/>
      <c r="L147" s="7"/>
    </row>
    <row r="148" spans="1:18" hidden="1">
      <c r="A148" s="7" t="s">
        <v>43</v>
      </c>
    </row>
    <row r="149" spans="1:18">
      <c r="A149" s="7">
        <v>4</v>
      </c>
      <c r="B149" s="30" t="s">
        <v>130</v>
      </c>
      <c r="C149" s="30"/>
      <c r="D149" s="33" t="s">
        <v>131</v>
      </c>
      <c r="E149" s="33"/>
      <c r="F149" s="33"/>
      <c r="G149" s="33"/>
      <c r="H149" s="33"/>
      <c r="I149" s="33"/>
      <c r="J149" s="33"/>
      <c r="K149" s="34"/>
      <c r="L149" s="7"/>
    </row>
    <row r="150" spans="1:18" hidden="1">
      <c r="A150" s="7" t="s">
        <v>46</v>
      </c>
    </row>
    <row r="151" spans="1:18">
      <c r="A151" s="7">
        <v>8</v>
      </c>
      <c r="B151" s="37" t="s">
        <v>132</v>
      </c>
      <c r="C151" s="37"/>
      <c r="D151" s="61" t="s">
        <v>133</v>
      </c>
      <c r="E151" s="61"/>
      <c r="F151" s="61"/>
      <c r="K151" s="62"/>
      <c r="L151" s="7"/>
    </row>
    <row r="152" spans="1:18">
      <c r="A152" s="7">
        <v>9</v>
      </c>
      <c r="B152" s="37" t="s">
        <v>134</v>
      </c>
      <c r="C152" s="37"/>
      <c r="D152" s="38" t="s">
        <v>135</v>
      </c>
      <c r="E152" s="39"/>
      <c r="F152" s="39"/>
      <c r="G152" s="40" t="s">
        <v>13</v>
      </c>
      <c r="H152" s="41">
        <v>3</v>
      </c>
      <c r="I152" s="41"/>
      <c r="J152" s="42"/>
      <c r="K152" s="43">
        <f>IF(AND(H152= "",I152= ""), 0, ROUND(ROUND(J152, 2) * ROUND(IF(I152="",H152,I152),  0), 2))</f>
        <v/>
      </c>
      <c r="L152" s="7"/>
      <c r="N152" s="44">
        <v>0.2</v>
      </c>
      <c r="R152" s="7">
        <v>406</v>
      </c>
    </row>
    <row r="153" spans="1:18" hidden="1">
      <c r="A153" s="7" t="s">
        <v>51</v>
      </c>
    </row>
    <row r="154" spans="1:18" hidden="1">
      <c r="A154" s="7" t="s">
        <v>53</v>
      </c>
    </row>
    <row r="155" spans="1:18">
      <c r="A155" s="7">
        <v>9</v>
      </c>
      <c r="B155" s="37" t="s">
        <v>136</v>
      </c>
      <c r="C155" s="37"/>
      <c r="D155" s="38" t="s">
        <v>137</v>
      </c>
      <c r="E155" s="39"/>
      <c r="F155" s="39"/>
      <c r="G155" s="40" t="s">
        <v>13</v>
      </c>
      <c r="H155" s="41">
        <v>3</v>
      </c>
      <c r="I155" s="41"/>
      <c r="J155" s="42"/>
      <c r="K155" s="43">
        <f>IF(AND(H155= "",I155= ""), 0, ROUND(ROUND(J155, 2) * ROUND(IF(I155="",H155,I155),  0), 2))</f>
        <v/>
      </c>
      <c r="L155" s="7"/>
      <c r="N155" s="44">
        <v>0.2</v>
      </c>
      <c r="R155" s="7">
        <v>406</v>
      </c>
    </row>
    <row r="156" spans="1:18" hidden="1">
      <c r="A156" s="7" t="s">
        <v>51</v>
      </c>
    </row>
    <row r="157" spans="1:18" hidden="1">
      <c r="A157" s="7" t="s">
        <v>53</v>
      </c>
    </row>
    <row r="158" spans="1:18">
      <c r="A158" s="7">
        <v>9</v>
      </c>
      <c r="B158" s="37" t="s">
        <v>138</v>
      </c>
      <c r="C158" s="37"/>
      <c r="D158" s="38" t="s">
        <v>139</v>
      </c>
      <c r="E158" s="39"/>
      <c r="F158" s="39"/>
      <c r="G158" s="40" t="s">
        <v>71</v>
      </c>
      <c r="H158" s="41">
        <v>3</v>
      </c>
      <c r="I158" s="41"/>
      <c r="J158" s="42"/>
      <c r="K158" s="43">
        <f>IF(AND(H158= "",I158= ""), 0, ROUND(ROUND(J158, 2) * ROUND(IF(I158="",H158,I158),  0), 2))</f>
        <v/>
      </c>
      <c r="L158" s="7"/>
      <c r="N158" s="44">
        <v>0.2</v>
      </c>
      <c r="R158" s="7">
        <v>406</v>
      </c>
    </row>
    <row r="159" spans="1:18" hidden="1">
      <c r="A159" s="7" t="s">
        <v>51</v>
      </c>
    </row>
    <row r="160" spans="1:18" hidden="1">
      <c r="A160" s="7" t="s">
        <v>53</v>
      </c>
    </row>
    <row r="161" spans="1:18" ht="22.5" customHeight="1">
      <c r="A161" s="7">
        <v>9</v>
      </c>
      <c r="B161" s="37" t="s">
        <v>140</v>
      </c>
      <c r="C161" s="37"/>
      <c r="D161" s="38" t="s">
        <v>141</v>
      </c>
      <c r="E161" s="39"/>
      <c r="F161" s="39"/>
      <c r="G161" s="40" t="s">
        <v>13</v>
      </c>
      <c r="H161" s="41">
        <v>3</v>
      </c>
      <c r="I161" s="41"/>
      <c r="J161" s="42"/>
      <c r="K161" s="43">
        <f>IF(AND(H161= "",I161= ""), 0, ROUND(ROUND(J161, 2) * ROUND(IF(I161="",H161,I161),  0), 2))</f>
        <v/>
      </c>
      <c r="L161" s="7"/>
      <c r="N161" s="44">
        <v>0.2</v>
      </c>
      <c r="R161" s="7">
        <v>406</v>
      </c>
    </row>
    <row r="162" spans="1:18" hidden="1">
      <c r="A162" s="7" t="s">
        <v>51</v>
      </c>
    </row>
    <row r="163" spans="1:18" hidden="1">
      <c r="A163" s="7" t="s">
        <v>53</v>
      </c>
    </row>
    <row r="164" spans="1:18" hidden="1">
      <c r="A164" s="7" t="s">
        <v>108</v>
      </c>
    </row>
    <row r="165" spans="1:18">
      <c r="A165" s="7" t="s">
        <v>58</v>
      </c>
      <c r="B165" s="39"/>
      <c r="C165" s="39"/>
      <c r="K165" s="39"/>
    </row>
    <row r="166" spans="1:18">
      <c r="B166" s="39"/>
      <c r="C166" s="39"/>
      <c r="D166" s="45" t="s">
        <v>131</v>
      </c>
      <c r="E166" s="46"/>
      <c r="F166" s="46"/>
      <c r="G166" s="47"/>
      <c r="H166" s="47"/>
      <c r="I166" s="47"/>
      <c r="J166" s="47"/>
      <c r="K166" s="48"/>
    </row>
    <row r="167" spans="1:18">
      <c r="B167" s="39"/>
      <c r="C167" s="39"/>
      <c r="D167" s="49"/>
      <c r="E167" s="7"/>
      <c r="F167" s="7"/>
      <c r="G167" s="7"/>
      <c r="H167" s="7"/>
      <c r="I167" s="7"/>
      <c r="J167" s="7"/>
      <c r="K167" s="8"/>
    </row>
    <row r="168" spans="1:18">
      <c r="B168" s="39"/>
      <c r="C168" s="39"/>
      <c r="D168" s="50" t="s">
        <v>59</v>
      </c>
      <c r="E168" s="51"/>
      <c r="F168" s="51"/>
      <c r="G168" s="52">
        <f>SUMIF(L150:L165, IF(L149="","",L149), K150:K165)</f>
        <v/>
      </c>
      <c r="H168" s="52"/>
      <c r="I168" s="52"/>
      <c r="J168" s="52"/>
      <c r="K168" s="53"/>
    </row>
    <row r="169" spans="1:18" hidden="1">
      <c r="B169" s="39"/>
      <c r="C169" s="39"/>
      <c r="D169" s="54" t="s">
        <v>60</v>
      </c>
      <c r="E169" s="55"/>
      <c r="F169" s="55"/>
      <c r="G169" s="56">
        <f>ROUND(SUMIF(L150:L165, IF(L149="","",L149), K150:K165) * 0.2, 2)</f>
        <v/>
      </c>
      <c r="H169" s="56"/>
      <c r="I169" s="56"/>
      <c r="J169" s="56"/>
      <c r="K169" s="57"/>
    </row>
    <row r="170" spans="1:18" hidden="1">
      <c r="B170" s="39"/>
      <c r="C170" s="39"/>
      <c r="D170" s="50" t="s">
        <v>61</v>
      </c>
      <c r="E170" s="51"/>
      <c r="F170" s="51"/>
      <c r="G170" s="52">
        <f>SUM(G168:G169)</f>
        <v/>
      </c>
      <c r="H170" s="52"/>
      <c r="I170" s="52"/>
      <c r="J170" s="52"/>
      <c r="K170" s="53"/>
    </row>
    <row r="171" spans="1:18">
      <c r="A171" s="7">
        <v>4</v>
      </c>
      <c r="B171" s="30" t="s">
        <v>142</v>
      </c>
      <c r="C171" s="30"/>
      <c r="D171" s="33" t="s">
        <v>126</v>
      </c>
      <c r="E171" s="33"/>
      <c r="F171" s="33"/>
      <c r="G171" s="33"/>
      <c r="H171" s="33"/>
      <c r="I171" s="33"/>
      <c r="J171" s="33"/>
      <c r="K171" s="34"/>
      <c r="L171" s="7"/>
    </row>
    <row r="172" spans="1:18" hidden="1">
      <c r="A172" s="7" t="s">
        <v>46</v>
      </c>
    </row>
    <row r="173" spans="1:18" hidden="1">
      <c r="A173" s="7" t="s">
        <v>46</v>
      </c>
    </row>
    <row r="174" spans="1:18" hidden="1">
      <c r="A174" s="7" t="s">
        <v>46</v>
      </c>
    </row>
    <row r="175" spans="1:18" hidden="1">
      <c r="A175" s="7" t="s">
        <v>46</v>
      </c>
    </row>
    <row r="176" spans="1:18">
      <c r="A176" s="7">
        <v>9</v>
      </c>
      <c r="B176" s="37" t="s">
        <v>143</v>
      </c>
      <c r="C176" s="37"/>
      <c r="D176" s="38" t="s">
        <v>68</v>
      </c>
      <c r="E176" s="39"/>
      <c r="F176" s="39"/>
      <c r="G176" s="40" t="s">
        <v>78</v>
      </c>
      <c r="H176" s="41">
        <v>1</v>
      </c>
      <c r="I176" s="41"/>
      <c r="J176" s="42"/>
      <c r="K176" s="43">
        <f>IF(AND(H176= "",I176= ""), 0, ROUND(ROUND(J176, 2) * ROUND(IF(I176="",H176,I176),  0), 2))</f>
        <v/>
      </c>
      <c r="L176" s="7"/>
      <c r="N176" s="44">
        <v>0.2</v>
      </c>
      <c r="R176" s="7">
        <v>406</v>
      </c>
    </row>
    <row r="177" spans="1:11" hidden="1">
      <c r="A177" s="7" t="s">
        <v>53</v>
      </c>
    </row>
    <row r="178" spans="1:11">
      <c r="A178" s="7" t="s">
        <v>58</v>
      </c>
      <c r="B178" s="39"/>
      <c r="C178" s="39"/>
      <c r="K178" s="39"/>
    </row>
    <row r="179" spans="1:11">
      <c r="B179" s="39"/>
      <c r="C179" s="39"/>
      <c r="D179" s="45" t="s">
        <v>126</v>
      </c>
      <c r="E179" s="46"/>
      <c r="F179" s="46"/>
      <c r="G179" s="47"/>
      <c r="H179" s="47"/>
      <c r="I179" s="47"/>
      <c r="J179" s="47"/>
      <c r="K179" s="48"/>
    </row>
    <row r="180" spans="1:11">
      <c r="B180" s="39"/>
      <c r="C180" s="39"/>
      <c r="D180" s="49"/>
      <c r="E180" s="7"/>
      <c r="F180" s="7"/>
      <c r="G180" s="7"/>
      <c r="H180" s="7"/>
      <c r="I180" s="7"/>
      <c r="J180" s="7"/>
      <c r="K180" s="8"/>
    </row>
    <row r="181" spans="1:11">
      <c r="B181" s="39"/>
      <c r="C181" s="39"/>
      <c r="D181" s="50" t="s">
        <v>59</v>
      </c>
      <c r="E181" s="51"/>
      <c r="F181" s="51"/>
      <c r="G181" s="52">
        <f>SUMIF(L172:L178, IF(L171="","",L171), K172:K178)</f>
        <v/>
      </c>
      <c r="H181" s="52"/>
      <c r="I181" s="52"/>
      <c r="J181" s="52"/>
      <c r="K181" s="53"/>
    </row>
    <row r="182" spans="1:11" hidden="1">
      <c r="B182" s="39"/>
      <c r="C182" s="39"/>
      <c r="D182" s="54" t="s">
        <v>60</v>
      </c>
      <c r="E182" s="55"/>
      <c r="F182" s="55"/>
      <c r="G182" s="56">
        <f>ROUND(SUMIF(L172:L178, IF(L171="","",L171), K172:K178) * 0.2, 2)</f>
        <v/>
      </c>
      <c r="H182" s="56"/>
      <c r="I182" s="56"/>
      <c r="J182" s="56"/>
      <c r="K182" s="57"/>
    </row>
    <row r="183" spans="1:11" hidden="1">
      <c r="B183" s="39"/>
      <c r="C183" s="39"/>
      <c r="D183" s="50" t="s">
        <v>61</v>
      </c>
      <c r="E183" s="51"/>
      <c r="F183" s="51"/>
      <c r="G183" s="52">
        <f>SUM(G181:G182)</f>
        <v/>
      </c>
      <c r="H183" s="52"/>
      <c r="I183" s="52"/>
      <c r="J183" s="52"/>
      <c r="K183" s="53"/>
    </row>
    <row r="184" spans="1:11">
      <c r="A184" s="7" t="s">
        <v>41</v>
      </c>
      <c r="B184" s="39"/>
      <c r="C184" s="39"/>
      <c r="K184" s="39"/>
    </row>
    <row r="185" spans="1:11">
      <c r="B185" s="39"/>
      <c r="C185" s="39"/>
      <c r="D185" s="45" t="s">
        <v>129</v>
      </c>
      <c r="E185" s="46"/>
      <c r="F185" s="46"/>
      <c r="G185" s="47"/>
      <c r="H185" s="47"/>
      <c r="I185" s="47"/>
      <c r="J185" s="47"/>
      <c r="K185" s="48"/>
    </row>
    <row r="186" spans="1:11">
      <c r="B186" s="39"/>
      <c r="C186" s="39"/>
      <c r="D186" s="49"/>
      <c r="E186" s="7"/>
      <c r="F186" s="7"/>
      <c r="G186" s="7"/>
      <c r="H186" s="7"/>
      <c r="I186" s="7"/>
      <c r="J186" s="7"/>
      <c r="K186" s="8"/>
    </row>
    <row r="187" spans="1:11">
      <c r="B187" s="39"/>
      <c r="C187" s="39"/>
      <c r="D187" s="54" t="s">
        <v>59</v>
      </c>
      <c r="E187" s="55"/>
      <c r="F187" s="55"/>
      <c r="G187" s="56">
        <f>SUMIF(L148:L184, IF(L147="","",L147), K148:K184)</f>
        <v/>
      </c>
      <c r="H187" s="56"/>
      <c r="I187" s="56"/>
      <c r="J187" s="56"/>
      <c r="K187" s="57"/>
    </row>
    <row r="188" spans="1:11">
      <c r="B188" s="39"/>
      <c r="C188" s="39"/>
      <c r="D188" s="54" t="s">
        <v>60</v>
      </c>
      <c r="E188" s="55"/>
      <c r="F188" s="55"/>
      <c r="G188" s="56">
        <f>ROUND(SUMIF(L148:L184, IF(L147="","",L147), K148:K184) * 0.2, 2)</f>
        <v/>
      </c>
      <c r="H188" s="56"/>
      <c r="I188" s="56"/>
      <c r="J188" s="56"/>
      <c r="K188" s="57"/>
    </row>
    <row r="189" spans="1:11">
      <c r="B189" s="39"/>
      <c r="C189" s="39"/>
      <c r="D189" s="50" t="s">
        <v>61</v>
      </c>
      <c r="E189" s="51"/>
      <c r="F189" s="51"/>
      <c r="G189" s="52">
        <f>SUM(G187:G188)</f>
        <v/>
      </c>
      <c r="H189" s="52"/>
      <c r="I189" s="52"/>
      <c r="J189" s="52"/>
      <c r="K189" s="53"/>
    </row>
    <row r="190" spans="1:11" ht="31.5" customHeight="1">
      <c r="B190" s="3"/>
      <c r="C190" s="3"/>
      <c r="D190" s="63" t="s">
        <v>144</v>
      </c>
      <c r="E190" s="63"/>
      <c r="F190" s="63"/>
      <c r="G190" s="63"/>
      <c r="H190" s="63"/>
      <c r="I190" s="63"/>
      <c r="J190" s="63"/>
      <c r="K190" s="63"/>
    </row>
    <row r="192" spans="1:11">
      <c r="D192" s="64" t="s">
        <v>145</v>
      </c>
      <c r="E192" s="64"/>
      <c r="F192" s="64"/>
      <c r="G192" s="64"/>
      <c r="H192" s="64"/>
      <c r="I192" s="64"/>
      <c r="J192" s="64"/>
      <c r="K192" s="64"/>
    </row>
    <row r="193" spans="1:11">
      <c r="D193" s="65" t="s">
        <v>146</v>
      </c>
      <c r="E193" s="66"/>
      <c r="F193" s="66"/>
      <c r="G193" s="67">
        <f>SUMIF(L12:L132, "", K12:K132)</f>
        <v/>
      </c>
      <c r="H193" s="67"/>
      <c r="I193" s="67"/>
      <c r="J193" s="67"/>
      <c r="K193" s="67"/>
    </row>
    <row r="194" spans="1:11">
      <c r="D194" s="68" t="s">
        <v>147</v>
      </c>
      <c r="E194" s="69"/>
      <c r="F194" s="69"/>
      <c r="G194" s="70">
        <f>SUMIF(L12:L18, "", K12:K18)</f>
        <v/>
      </c>
      <c r="H194" s="71"/>
      <c r="I194" s="71"/>
      <c r="J194" s="71"/>
      <c r="K194" s="71"/>
    </row>
    <row r="195" spans="1:11">
      <c r="D195" s="68" t="s">
        <v>148</v>
      </c>
      <c r="E195" s="69"/>
      <c r="F195" s="69"/>
      <c r="G195" s="70">
        <f>SUMIF(L32:L58, "", K32:K58)</f>
        <v/>
      </c>
      <c r="H195" s="71"/>
      <c r="I195" s="71"/>
      <c r="J195" s="71"/>
      <c r="K195" s="71"/>
    </row>
    <row r="196" spans="1:11">
      <c r="D196" s="68" t="s">
        <v>149</v>
      </c>
      <c r="E196" s="69"/>
      <c r="F196" s="69"/>
      <c r="G196" s="70">
        <f>SUMIF(L72:L120, "", K72:K120)</f>
        <v/>
      </c>
      <c r="H196" s="71"/>
      <c r="I196" s="71"/>
      <c r="J196" s="71"/>
      <c r="K196" s="71"/>
    </row>
    <row r="197" spans="1:11">
      <c r="D197" s="68" t="s">
        <v>150</v>
      </c>
      <c r="E197" s="69"/>
      <c r="F197" s="69"/>
      <c r="G197" s="70">
        <f>SUMIF(L132:L132, "", K132:K132)</f>
        <v/>
      </c>
      <c r="H197" s="71"/>
      <c r="I197" s="71"/>
      <c r="J197" s="71"/>
      <c r="K197" s="71"/>
    </row>
    <row r="198" spans="1:11">
      <c r="D198" s="65" t="s">
        <v>151</v>
      </c>
      <c r="E198" s="66"/>
      <c r="F198" s="66"/>
      <c r="G198" s="67">
        <f>SUMIF(L152:L176, "", K152:K176)</f>
        <v/>
      </c>
      <c r="H198" s="67"/>
      <c r="I198" s="67"/>
      <c r="J198" s="67"/>
      <c r="K198" s="67"/>
    </row>
    <row r="199" spans="1:11">
      <c r="D199" s="68" t="s">
        <v>152</v>
      </c>
      <c r="E199" s="69"/>
      <c r="F199" s="69"/>
      <c r="G199" s="70">
        <f>SUMIF(L152:L161, "", K152:K161)</f>
        <v/>
      </c>
      <c r="H199" s="71"/>
      <c r="I199" s="71"/>
      <c r="J199" s="71"/>
      <c r="K199" s="71"/>
    </row>
    <row r="200" spans="1:11">
      <c r="D200" s="68" t="s">
        <v>153</v>
      </c>
      <c r="E200" s="69"/>
      <c r="F200" s="69"/>
      <c r="G200" s="70">
        <f>SUMIF(L176:L176, "", K176:K176)</f>
        <v/>
      </c>
      <c r="H200" s="71"/>
      <c r="I200" s="71"/>
      <c r="J200" s="71"/>
      <c r="K200" s="71"/>
    </row>
    <row r="201" spans="1:11">
      <c r="D201" s="72" t="s">
        <v>154</v>
      </c>
      <c r="E201" s="73"/>
      <c r="F201" s="73"/>
      <c r="G201" s="74"/>
      <c r="H201" s="74"/>
      <c r="I201" s="74"/>
      <c r="J201" s="74"/>
      <c r="K201" s="75"/>
    </row>
    <row r="202" spans="1:11">
      <c r="D202" s="76"/>
      <c r="E202" s="3"/>
      <c r="F202" s="3"/>
      <c r="G202" s="3"/>
      <c r="H202" s="3"/>
      <c r="I202" s="3"/>
      <c r="J202" s="3"/>
      <c r="K202" s="77"/>
    </row>
    <row r="203" spans="1:11">
      <c r="A203" s="78"/>
      <c r="D203" s="79" t="s">
        <v>59</v>
      </c>
      <c r="E203" s="7"/>
      <c r="F203" s="7"/>
      <c r="G203" s="80">
        <f>SUMIF(L5:L190, IF(L4="","",L4), K5:K190)</f>
        <v/>
      </c>
      <c r="H203" s="81"/>
      <c r="I203" s="81"/>
      <c r="J203" s="81"/>
      <c r="K203" s="82"/>
    </row>
    <row r="204" spans="1:11">
      <c r="A204" s="78"/>
      <c r="D204" s="79" t="s">
        <v>60</v>
      </c>
      <c r="E204" s="7"/>
      <c r="F204" s="7"/>
      <c r="G204" s="80">
        <f>ROUND(SUMIF(L5:L190, IF(L4="","",L4), K5:K190) * 0.2, 2)</f>
        <v/>
      </c>
      <c r="H204" s="81"/>
      <c r="I204" s="81"/>
      <c r="J204" s="81"/>
      <c r="K204" s="82"/>
    </row>
    <row r="205" spans="1:11">
      <c r="D205" s="83" t="s">
        <v>61</v>
      </c>
      <c r="E205" s="84"/>
      <c r="F205" s="84"/>
      <c r="G205" s="85">
        <f>SUM(G203:G204)</f>
        <v/>
      </c>
      <c r="H205" s="86"/>
      <c r="I205" s="86"/>
      <c r="J205" s="86"/>
      <c r="K205" s="87"/>
    </row>
    <row r="206" spans="1:11">
      <c r="D206" s="69"/>
      <c r="E206" s="7"/>
      <c r="F206" s="7"/>
      <c r="G206" s="7"/>
      <c r="H206" s="7"/>
      <c r="I206" s="7"/>
      <c r="J206" s="7"/>
      <c r="K206" s="7"/>
    </row>
    <row r="207" spans="1:11">
      <c r="D207" s="88" t="s">
        <v>155</v>
      </c>
      <c r="E207" s="88"/>
      <c r="F207" s="88"/>
      <c r="G207" s="88"/>
      <c r="H207" s="88"/>
      <c r="I207" s="88"/>
      <c r="J207" s="88"/>
      <c r="K207" s="88"/>
    </row>
    <row r="208" spans="1:11">
      <c r="D208" s="89">
        <f>IF('Paramètres'!AA2&lt;&gt;"",'Paramètres'!AA2,"")</f>
        <v/>
      </c>
      <c r="E208" s="89"/>
      <c r="F208" s="89"/>
      <c r="G208" s="89"/>
      <c r="H208" s="89"/>
      <c r="I208" s="89"/>
      <c r="J208" s="89"/>
      <c r="K208" s="89"/>
    </row>
    <row r="209" spans="4:11">
      <c r="D209" s="89"/>
      <c r="E209" s="89"/>
      <c r="F209" s="89"/>
      <c r="G209" s="89"/>
      <c r="H209" s="89"/>
      <c r="I209" s="89"/>
      <c r="J209" s="89"/>
      <c r="K209" s="89"/>
    </row>
    <row r="210" spans="4:11" ht="56.7" customHeight="1">
      <c r="G210" s="90" t="s">
        <v>156</v>
      </c>
      <c r="H210" s="90"/>
      <c r="I210" s="90"/>
      <c r="J210" s="90"/>
      <c r="K210" s="90"/>
    </row>
    <row r="212" spans="4:11" ht="85.05" customHeight="1">
      <c r="D212" s="91" t="s">
        <v>157</v>
      </c>
      <c r="E212" s="91"/>
      <c r="G212" s="91" t="s">
        <v>158</v>
      </c>
      <c r="H212" s="91"/>
      <c r="I212" s="91"/>
      <c r="J212" s="91"/>
      <c r="K212" s="91"/>
    </row>
    <row r="213" spans="4:11">
      <c r="D213" s="92" t="s">
        <v>159</v>
      </c>
      <c r="E213" s="92"/>
      <c r="F213" s="92"/>
      <c r="G213" s="92"/>
      <c r="H213" s="92"/>
      <c r="I213" s="92"/>
      <c r="J213" s="92"/>
      <c r="K213" s="92"/>
    </row>
  </sheetData>
  <sheetProtection password="E95E" sheet="1" objects="1" selectLockedCells="1"/>
  <mergeCells count="168">
    <mergeCell ref="D3:F3"/>
    <mergeCell ref="D4:F4"/>
    <mergeCell ref="D7:F7"/>
    <mergeCell ref="D9:F9"/>
    <mergeCell ref="D11:F11"/>
    <mergeCell ref="D12:F12"/>
    <mergeCell ref="D18:F18"/>
    <mergeCell ref="D22:F22"/>
    <mergeCell ref="G23:K23"/>
    <mergeCell ref="D23:F23"/>
    <mergeCell ref="G24:K24"/>
    <mergeCell ref="D24:F24"/>
    <mergeCell ref="G25:K25"/>
    <mergeCell ref="D25:F25"/>
    <mergeCell ref="G26:K26"/>
    <mergeCell ref="D26:F26"/>
    <mergeCell ref="G27:K27"/>
    <mergeCell ref="D27:F27"/>
    <mergeCell ref="D28:F28"/>
    <mergeCell ref="D30:F30"/>
    <mergeCell ref="D32:F32"/>
    <mergeCell ref="D34:F34"/>
    <mergeCell ref="D39:F39"/>
    <mergeCell ref="D41:F41"/>
    <mergeCell ref="D44:F44"/>
    <mergeCell ref="D46:F46"/>
    <mergeCell ref="D50:F50"/>
    <mergeCell ref="D52:F52"/>
    <mergeCell ref="D56:F56"/>
    <mergeCell ref="D58:F58"/>
    <mergeCell ref="D62:F62"/>
    <mergeCell ref="G63:K63"/>
    <mergeCell ref="D63:F63"/>
    <mergeCell ref="G64:K64"/>
    <mergeCell ref="D64:F64"/>
    <mergeCell ref="G65:K65"/>
    <mergeCell ref="D65:F65"/>
    <mergeCell ref="G66:K66"/>
    <mergeCell ref="D66:F66"/>
    <mergeCell ref="G67:K67"/>
    <mergeCell ref="D67:F67"/>
    <mergeCell ref="D68:F68"/>
    <mergeCell ref="D70:F70"/>
    <mergeCell ref="D72:F72"/>
    <mergeCell ref="D78:F78"/>
    <mergeCell ref="D79:F79"/>
    <mergeCell ref="D80:F80"/>
    <mergeCell ref="D83:F83"/>
    <mergeCell ref="D87:F87"/>
    <mergeCell ref="D91:F91"/>
    <mergeCell ref="D98:F98"/>
    <mergeCell ref="D100:F100"/>
    <mergeCell ref="D104:F104"/>
    <mergeCell ref="D108:F108"/>
    <mergeCell ref="D112:F112"/>
    <mergeCell ref="D116:F116"/>
    <mergeCell ref="D120:F120"/>
    <mergeCell ref="D123:F123"/>
    <mergeCell ref="G124:K124"/>
    <mergeCell ref="D124:F124"/>
    <mergeCell ref="G125:K125"/>
    <mergeCell ref="D125:F125"/>
    <mergeCell ref="G126:K126"/>
    <mergeCell ref="D126:F126"/>
    <mergeCell ref="G127:K127"/>
    <mergeCell ref="D127:F127"/>
    <mergeCell ref="G128:K128"/>
    <mergeCell ref="D128:F128"/>
    <mergeCell ref="D129:F129"/>
    <mergeCell ref="D132:F132"/>
    <mergeCell ref="D135:F135"/>
    <mergeCell ref="G136:K136"/>
    <mergeCell ref="D136:F136"/>
    <mergeCell ref="G137:K137"/>
    <mergeCell ref="D137:F137"/>
    <mergeCell ref="G138:K138"/>
    <mergeCell ref="D138:F138"/>
    <mergeCell ref="G139:K139"/>
    <mergeCell ref="D139:F139"/>
    <mergeCell ref="G140:K140"/>
    <mergeCell ref="D140:F140"/>
    <mergeCell ref="D141:F141"/>
    <mergeCell ref="G142:K142"/>
    <mergeCell ref="D142:F142"/>
    <mergeCell ref="G143:K143"/>
    <mergeCell ref="D143:F143"/>
    <mergeCell ref="G144:K144"/>
    <mergeCell ref="D144:F144"/>
    <mergeCell ref="G145:K145"/>
    <mergeCell ref="D145:F145"/>
    <mergeCell ref="G146:K146"/>
    <mergeCell ref="D146:F146"/>
    <mergeCell ref="D147:F147"/>
    <mergeCell ref="D149:F149"/>
    <mergeCell ref="D151:F151"/>
    <mergeCell ref="D152:F152"/>
    <mergeCell ref="D155:F155"/>
    <mergeCell ref="D158:F158"/>
    <mergeCell ref="D161:F161"/>
    <mergeCell ref="D165:F165"/>
    <mergeCell ref="G166:K166"/>
    <mergeCell ref="D166:F166"/>
    <mergeCell ref="G167:K167"/>
    <mergeCell ref="D167:F167"/>
    <mergeCell ref="G168:K168"/>
    <mergeCell ref="D168:F168"/>
    <mergeCell ref="G169:K169"/>
    <mergeCell ref="D169:F169"/>
    <mergeCell ref="G170:K170"/>
    <mergeCell ref="D170:F170"/>
    <mergeCell ref="D171:F171"/>
    <mergeCell ref="D176:F176"/>
    <mergeCell ref="D178:F178"/>
    <mergeCell ref="G179:K179"/>
    <mergeCell ref="D179:F179"/>
    <mergeCell ref="G180:K180"/>
    <mergeCell ref="D180:F180"/>
    <mergeCell ref="G181:K181"/>
    <mergeCell ref="D181:F181"/>
    <mergeCell ref="G182:K182"/>
    <mergeCell ref="D182:F182"/>
    <mergeCell ref="G183:K183"/>
    <mergeCell ref="D183:F183"/>
    <mergeCell ref="D184:F184"/>
    <mergeCell ref="G185:K185"/>
    <mergeCell ref="D185:F185"/>
    <mergeCell ref="G186:K186"/>
    <mergeCell ref="D186:F186"/>
    <mergeCell ref="G187:K187"/>
    <mergeCell ref="D187:F187"/>
    <mergeCell ref="G188:K188"/>
    <mergeCell ref="D188:F188"/>
    <mergeCell ref="G189:K189"/>
    <mergeCell ref="D189:F189"/>
    <mergeCell ref="D190:K190"/>
    <mergeCell ref="D192:K192"/>
    <mergeCell ref="G193:K193"/>
    <mergeCell ref="D193:F193"/>
    <mergeCell ref="G194:K194"/>
    <mergeCell ref="D194:F194"/>
    <mergeCell ref="G195:K195"/>
    <mergeCell ref="D195:F195"/>
    <mergeCell ref="G196:K196"/>
    <mergeCell ref="D196:F196"/>
    <mergeCell ref="G197:K197"/>
    <mergeCell ref="D197:F197"/>
    <mergeCell ref="G198:K198"/>
    <mergeCell ref="D198:F198"/>
    <mergeCell ref="G199:K199"/>
    <mergeCell ref="D199:F199"/>
    <mergeCell ref="G200:K200"/>
    <mergeCell ref="D200:F200"/>
    <mergeCell ref="D201:F201"/>
    <mergeCell ref="D202:K202"/>
    <mergeCell ref="D203:F203"/>
    <mergeCell ref="G203:K203"/>
    <mergeCell ref="D204:F204"/>
    <mergeCell ref="G204:K204"/>
    <mergeCell ref="D205:F205"/>
    <mergeCell ref="G205:K205"/>
    <mergeCell ref="D206:K206"/>
    <mergeCell ref="D207:K207"/>
    <mergeCell ref="D208:K208"/>
    <mergeCell ref="D209:K209"/>
    <mergeCell ref="G210:K210"/>
    <mergeCell ref="D212:E212"/>
    <mergeCell ref="G212:K212"/>
    <mergeCell ref="D213:K213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&amp;L2022-TAS06 - CONSTRUCTION D'UN BATIMENT SITE FRANCE TRAVAIL LE PUY EN VELAY (Phase Locataire)
25, Rue de la Gazelle - 43 000 LE PUY EN VELAY&amp;C
DCE - Edition du 8/09/2025&amp;RCCTP / DPGF - Lot n°6 CHAUFFAGE VENTILATION PLOMBERIE  
</oddHeader>
    <oddFooter>&amp;LDocument établi par BDIBAT 
 Edition du 8/09/2025
&amp;R
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10" width="11.42578125" customWidth="1"/>
  </cols>
  <sheetData>
    <row r="1" spans="1:27" ht="12.75" customHeight="1">
      <c r="B1" s="66" t="s">
        <v>160</v>
      </c>
      <c r="AA1" s="7">
        <f>IF('DPGF'!G205&lt;&gt;"",'DPGF'!G205,"0")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93" t="s">
        <v>161</v>
      </c>
      <c r="B3" s="90" t="s">
        <v>162</v>
      </c>
      <c r="C3" s="94" t="s">
        <v>187</v>
      </c>
      <c r="D3" s="94"/>
      <c r="E3" s="94"/>
      <c r="F3" s="94"/>
      <c r="G3" s="94"/>
      <c r="H3" s="94"/>
      <c r="I3" s="94"/>
      <c r="J3" s="94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93" t="s">
        <v>163</v>
      </c>
      <c r="B5" s="90" t="s">
        <v>164</v>
      </c>
      <c r="C5" s="94" t="s">
        <v>188</v>
      </c>
      <c r="D5" s="94"/>
      <c r="E5" s="94"/>
      <c r="F5" s="94"/>
      <c r="G5" s="94"/>
      <c r="H5" s="94"/>
      <c r="I5" s="94"/>
      <c r="J5" s="94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93" t="s">
        <v>173</v>
      </c>
      <c r="B7" s="90" t="s">
        <v>174</v>
      </c>
      <c r="C7" s="94" t="s">
        <v>189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93" t="s">
        <v>175</v>
      </c>
      <c r="B9" s="90" t="s">
        <v>176</v>
      </c>
      <c r="C9" s="94" t="s">
        <v>39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93" t="s">
        <v>165</v>
      </c>
      <c r="B11" s="90" t="s">
        <v>166</v>
      </c>
      <c r="C11" s="94" t="s">
        <v>40</v>
      </c>
      <c r="D11" s="94"/>
      <c r="E11" s="94"/>
      <c r="F11" s="94"/>
      <c r="G11" s="94"/>
      <c r="H11" s="94"/>
      <c r="I11" s="94"/>
      <c r="J11" s="94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93" t="s">
        <v>177</v>
      </c>
      <c r="B13" s="90" t="s">
        <v>178</v>
      </c>
      <c r="C13" s="94" t="s">
        <v>190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93" t="s">
        <v>179</v>
      </c>
      <c r="B15" s="90" t="s">
        <v>180</v>
      </c>
      <c r="C15" s="94" t="s">
        <v>191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93" t="s">
        <v>181</v>
      </c>
      <c r="B17" s="90" t="s">
        <v>182</v>
      </c>
      <c r="C17" s="94">
        <v>2</v>
      </c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95">
        <v>0.2</v>
      </c>
      <c r="E19" s="96" t="s">
        <v>183</v>
      </c>
      <c r="AA19" s="7">
        <f>INT((AA5-AA18*100)/10)</f>
        <v/>
      </c>
    </row>
    <row r="20" spans="1:27" ht="12.75" customHeight="1">
      <c r="C20" s="97">
        <v>0.055</v>
      </c>
      <c r="E20" s="96" t="s">
        <v>184</v>
      </c>
      <c r="AA20" s="7">
        <f>AA5-AA18*100-AA19*10</f>
        <v/>
      </c>
    </row>
    <row r="21" spans="1:27" ht="12.75" customHeight="1">
      <c r="C21" s="97">
        <v>0</v>
      </c>
      <c r="E21" s="96" t="s">
        <v>185</v>
      </c>
      <c r="AA21" s="7">
        <f>INT(AA6/10)</f>
        <v/>
      </c>
    </row>
    <row r="22" spans="1:27" ht="12.75" customHeight="1">
      <c r="C22" s="98">
        <v>0</v>
      </c>
      <c r="E22" s="96" t="s">
        <v>186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93" t="s">
        <v>167</v>
      </c>
      <c r="B24" s="90" t="s">
        <v>168</v>
      </c>
      <c r="C24" s="94" t="s">
        <v>192</v>
      </c>
      <c r="D24" s="94"/>
      <c r="E24" s="94"/>
      <c r="F24" s="94"/>
      <c r="G24" s="94"/>
      <c r="H24" s="94"/>
      <c r="I24" s="94"/>
      <c r="J24" s="94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93" t="s">
        <v>169</v>
      </c>
      <c r="B26" s="90" t="s">
        <v>170</v>
      </c>
      <c r="C26" s="94" t="s">
        <v>193</v>
      </c>
      <c r="D26" s="94"/>
      <c r="E26" s="94"/>
      <c r="F26" s="94"/>
      <c r="G26" s="94"/>
      <c r="H26" s="94"/>
      <c r="I26" s="94"/>
      <c r="J26" s="94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93" t="s">
        <v>171</v>
      </c>
      <c r="B28" s="90" t="s">
        <v>172</v>
      </c>
      <c r="C28" s="94"/>
      <c r="D28" s="94"/>
      <c r="E28" s="94"/>
      <c r="F28" s="94"/>
      <c r="G28" s="94"/>
      <c r="H28" s="94"/>
      <c r="I28" s="94"/>
      <c r="J28" s="94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194</v>
      </c>
      <c r="B1" s="7" t="s">
        <v>195</v>
      </c>
    </row>
    <row r="2" spans="1:3">
      <c r="A2" s="7" t="s">
        <v>196</v>
      </c>
      <c r="B2" s="7" t="s">
        <v>187</v>
      </c>
    </row>
    <row r="3" spans="1:3">
      <c r="A3" s="7" t="s">
        <v>197</v>
      </c>
      <c r="B3" s="7">
        <v>1</v>
      </c>
    </row>
    <row r="4" spans="1:3">
      <c r="A4" s="7" t="s">
        <v>198</v>
      </c>
      <c r="B4" s="7">
        <v>0</v>
      </c>
    </row>
    <row r="5" spans="1:3">
      <c r="A5" s="7" t="s">
        <v>199</v>
      </c>
      <c r="B5" s="7">
        <v>0</v>
      </c>
    </row>
    <row r="6" spans="1:3">
      <c r="A6" s="7" t="s">
        <v>200</v>
      </c>
      <c r="B6" s="7">
        <v>1</v>
      </c>
    </row>
    <row r="7" spans="1:3">
      <c r="A7" s="7" t="s">
        <v>201</v>
      </c>
      <c r="B7" s="7">
        <v>1</v>
      </c>
    </row>
    <row r="8" spans="1:3">
      <c r="A8" s="7" t="s">
        <v>202</v>
      </c>
      <c r="B8" s="7">
        <v>0</v>
      </c>
    </row>
    <row r="9" spans="1:3">
      <c r="A9" s="7" t="s">
        <v>203</v>
      </c>
      <c r="B9" s="7">
        <v>0</v>
      </c>
    </row>
    <row r="10" spans="1:3">
      <c r="A10" s="7" t="s">
        <v>204</v>
      </c>
      <c r="C10" s="7" t="s">
        <v>205</v>
      </c>
    </row>
    <row r="11" spans="1:3">
      <c r="A11" s="7" t="s">
        <v>206</v>
      </c>
      <c r="B11" s="7">
        <v>0</v>
      </c>
    </row>
    <row r="12" spans="1:3">
      <c r="A12" s="7" t="s">
        <v>207</v>
      </c>
      <c r="B12" s="7" t="s">
        <v>208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10" width="11.42578125" customWidth="1"/>
  </cols>
  <sheetData>
    <row r="2" spans="1:10" ht="12.75" customHeight="1">
      <c r="B2" s="99" t="s">
        <v>209</v>
      </c>
      <c r="C2" s="99"/>
      <c r="D2" s="99"/>
      <c r="E2" s="99"/>
      <c r="F2" s="99"/>
      <c r="G2" s="99"/>
      <c r="H2" s="99"/>
      <c r="I2" s="99"/>
      <c r="J2" s="99"/>
    </row>
    <row r="4" spans="1:10" ht="12.75" customHeight="1">
      <c r="A4" s="93" t="s">
        <v>161</v>
      </c>
      <c r="B4" s="90" t="s">
        <v>210</v>
      </c>
      <c r="C4" s="100"/>
      <c r="D4" s="100"/>
      <c r="E4" s="100"/>
      <c r="F4" s="100"/>
      <c r="G4" s="100"/>
      <c r="H4" s="100"/>
      <c r="I4" s="100"/>
      <c r="J4" s="100"/>
    </row>
    <row r="6" spans="1:10" ht="12.75" customHeight="1">
      <c r="A6" s="93" t="s">
        <v>163</v>
      </c>
      <c r="B6" s="90" t="s">
        <v>211</v>
      </c>
      <c r="C6" s="100"/>
      <c r="D6" s="100"/>
      <c r="E6" s="100"/>
      <c r="F6" s="100"/>
      <c r="G6" s="100"/>
      <c r="H6" s="100"/>
      <c r="I6" s="100"/>
      <c r="J6" s="100"/>
    </row>
    <row r="8" spans="1:10" ht="12.75" customHeight="1">
      <c r="A8" s="93" t="s">
        <v>173</v>
      </c>
      <c r="B8" s="90" t="s">
        <v>212</v>
      </c>
      <c r="C8" s="100"/>
      <c r="D8" s="100"/>
      <c r="E8" s="100"/>
      <c r="F8" s="100"/>
      <c r="G8" s="100"/>
      <c r="H8" s="100"/>
      <c r="I8" s="100"/>
      <c r="J8" s="100"/>
    </row>
    <row r="10" spans="1:10" ht="12.75" customHeight="1">
      <c r="A10" s="93" t="s">
        <v>175</v>
      </c>
      <c r="B10" s="90" t="s">
        <v>213</v>
      </c>
      <c r="C10" s="101"/>
      <c r="D10" s="101"/>
      <c r="E10" s="101"/>
      <c r="F10" s="101"/>
      <c r="G10" s="101"/>
      <c r="H10" s="101"/>
      <c r="I10" s="101"/>
      <c r="J10" s="101"/>
    </row>
    <row r="12" spans="1:10" ht="12.75" customHeight="1">
      <c r="A12" s="93" t="s">
        <v>165</v>
      </c>
      <c r="B12" s="90" t="s">
        <v>214</v>
      </c>
      <c r="C12" s="100"/>
      <c r="D12" s="100"/>
      <c r="E12" s="100"/>
      <c r="F12" s="100"/>
      <c r="G12" s="100"/>
      <c r="H12" s="100"/>
      <c r="I12" s="100"/>
      <c r="J12" s="100"/>
    </row>
    <row r="14" spans="1:10" ht="12.75" customHeight="1">
      <c r="A14" s="93" t="s">
        <v>177</v>
      </c>
      <c r="B14" s="90" t="s">
        <v>215</v>
      </c>
      <c r="C14" s="100"/>
      <c r="D14" s="100"/>
      <c r="E14" s="100"/>
      <c r="F14" s="100"/>
      <c r="G14" s="100"/>
      <c r="H14" s="100"/>
      <c r="I14" s="100"/>
      <c r="J14" s="100"/>
    </row>
    <row r="16" spans="1:10" ht="12.75" customHeight="1">
      <c r="A16" s="93" t="s">
        <v>179</v>
      </c>
      <c r="B16" s="90" t="s">
        <v>216</v>
      </c>
      <c r="C16" s="100"/>
      <c r="D16" s="100"/>
      <c r="E16" s="100"/>
      <c r="F16" s="100"/>
      <c r="G16" s="100"/>
      <c r="H16" s="100"/>
      <c r="I16" s="100"/>
      <c r="J16" s="100"/>
    </row>
    <row r="18" spans="1:10" ht="12.75" customHeight="1">
      <c r="A18" s="93" t="s">
        <v>181</v>
      </c>
      <c r="B18" s="90" t="s">
        <v>217</v>
      </c>
      <c r="C18" s="102"/>
      <c r="D18" s="102"/>
      <c r="E18" s="102"/>
      <c r="F18" s="102"/>
      <c r="G18" s="102"/>
      <c r="H18" s="102"/>
      <c r="I18" s="102"/>
      <c r="J18" s="102"/>
    </row>
    <row r="20" spans="1:10" ht="12.75" customHeight="1">
      <c r="A20" s="93" t="s">
        <v>218</v>
      </c>
      <c r="B20" s="90" t="s">
        <v>219</v>
      </c>
      <c r="C20" s="102"/>
      <c r="D20" s="102"/>
      <c r="E20" s="102"/>
      <c r="F20" s="102"/>
      <c r="G20" s="102"/>
      <c r="H20" s="102"/>
      <c r="I20" s="102"/>
      <c r="J20" s="102"/>
    </row>
    <row r="22" spans="1:10" ht="12.75" customHeight="1">
      <c r="A22" s="93" t="s">
        <v>167</v>
      </c>
      <c r="B22" s="90" t="s">
        <v>220</v>
      </c>
      <c r="C22" s="102"/>
      <c r="D22" s="102"/>
      <c r="E22" s="102"/>
      <c r="F22" s="102"/>
      <c r="G22" s="102"/>
      <c r="H22" s="102"/>
      <c r="I22" s="102"/>
      <c r="J22" s="102"/>
    </row>
    <row r="24" spans="1:10" ht="12.75" customHeight="1">
      <c r="A24" s="93" t="s">
        <v>169</v>
      </c>
      <c r="B24" s="90" t="s">
        <v>221</v>
      </c>
      <c r="C24" s="100"/>
      <c r="D24" s="100"/>
      <c r="E24" s="100"/>
      <c r="F24" s="100"/>
      <c r="G24" s="100"/>
      <c r="H24" s="100"/>
      <c r="I24" s="100"/>
      <c r="J24" s="100"/>
    </row>
    <row r="28" spans="1:10" ht="60" customHeight="1">
      <c r="A28" s="93" t="s">
        <v>171</v>
      </c>
      <c r="B28" s="90" t="s">
        <v>222</v>
      </c>
      <c r="C28" s="100"/>
      <c r="D28" s="100"/>
      <c r="E28" s="100"/>
      <c r="F28" s="100"/>
      <c r="G28" s="100"/>
      <c r="H28" s="100"/>
      <c r="I28" s="100"/>
      <c r="J28" s="100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6" width="15.5703125" customWidth="1"/>
  </cols>
  <sheetData>
    <row r="2" spans="2:6" ht="16.2" customHeight="1">
      <c r="B2" s="103" t="s">
        <v>223</v>
      </c>
      <c r="C2" s="103"/>
      <c r="D2" s="103"/>
      <c r="E2" s="103"/>
      <c r="F2" s="103"/>
    </row>
    <row r="4" spans="2:6" ht="12.75" customHeight="1">
      <c r="B4" s="104" t="s">
        <v>224</v>
      </c>
      <c r="C4" s="104" t="s">
        <v>225</v>
      </c>
      <c r="D4" s="104" t="s">
        <v>226</v>
      </c>
      <c r="E4" s="104" t="s">
        <v>227</v>
      </c>
      <c r="F4" s="104" t="s">
        <v>228</v>
      </c>
    </row>
    <row r="6" spans="2:6" ht="12.75" customHeight="1">
      <c r="B6" s="105"/>
      <c r="C6" s="106"/>
      <c r="D6" s="107"/>
      <c r="E6" s="108"/>
      <c r="F6" s="109">
        <f>IF(AND(E6= "",D6= ""), "", ROUND(ROUND(E6, 2) * ROUND(D6, 3), 2))</f>
        <v/>
      </c>
    </row>
    <row r="8" spans="2:6" ht="12.75" customHeight="1">
      <c r="B8" s="105"/>
      <c r="C8" s="106"/>
      <c r="D8" s="107"/>
      <c r="E8" s="108"/>
      <c r="F8" s="109">
        <f>IF(AND(E8= "",D8= ""), "", ROUND(ROUND(E8, 2) * ROUND(D8, 3), 2))</f>
        <v/>
      </c>
    </row>
    <row r="10" spans="2:6" ht="12.75" customHeight="1">
      <c r="B10" s="105"/>
      <c r="C10" s="106"/>
      <c r="D10" s="107"/>
      <c r="E10" s="108"/>
      <c r="F10" s="109">
        <f>IF(AND(E10= "",D10= ""), "", ROUND(ROUND(E10, 2) * ROUND(D10, 3), 2))</f>
        <v/>
      </c>
    </row>
    <row r="12" spans="2:6" ht="12.75" customHeight="1">
      <c r="B12" s="105"/>
      <c r="C12" s="106"/>
      <c r="D12" s="107"/>
      <c r="E12" s="108"/>
      <c r="F12" s="109">
        <f>IF(AND(E12= "",D12= ""), "", ROUND(ROUND(E12, 2) * ROUND(D12, 3), 2))</f>
        <v/>
      </c>
    </row>
    <row r="14" spans="2:6" ht="12.75" customHeight="1">
      <c r="B14" s="105"/>
      <c r="C14" s="106"/>
      <c r="D14" s="107"/>
      <c r="E14" s="108"/>
      <c r="F14" s="109">
        <f>IF(AND(E14= "",D14= ""), "", ROUND(ROUND(E14, 2) * ROUND(D14, 3), 2))</f>
        <v/>
      </c>
    </row>
    <row r="16" spans="2:6" ht="12.75" customHeight="1">
      <c r="B16" s="105"/>
      <c r="C16" s="106"/>
      <c r="D16" s="107"/>
      <c r="E16" s="108"/>
      <c r="F16" s="109">
        <f>IF(AND(E16= "",D16= ""), "", ROUND(ROUND(E16, 2) * ROUND(D16, 3), 2))</f>
        <v/>
      </c>
    </row>
    <row r="18" spans="2:6" ht="12.75" customHeight="1">
      <c r="B18" s="105"/>
      <c r="C18" s="106"/>
      <c r="D18" s="107"/>
      <c r="E18" s="108"/>
      <c r="F18" s="109">
        <f>IF(AND(E18= "",D18= ""), "", ROUND(ROUND(E18, 2) * ROUND(D18, 3), 2))</f>
        <v/>
      </c>
    </row>
    <row r="20" spans="2:6" ht="12.75" customHeight="1">
      <c r="B20" s="105"/>
      <c r="C20" s="106"/>
      <c r="D20" s="107"/>
      <c r="E20" s="108"/>
      <c r="F20" s="109">
        <f>IF(AND(E20= "",D20= ""), "", ROUND(ROUND(E20, 2) * ROUND(D20, 3), 2))</f>
        <v/>
      </c>
    </row>
    <row r="22" spans="2:6" ht="12.75" customHeight="1">
      <c r="B22" s="105"/>
      <c r="C22" s="106"/>
      <c r="D22" s="107"/>
      <c r="E22" s="108"/>
      <c r="F22" s="109">
        <f>IF(AND(E22= "",D22= ""), "", ROUND(ROUND(E22, 2) * ROUND(D22, 3), 2))</f>
        <v/>
      </c>
    </row>
    <row r="24" spans="2:6" ht="12.75" customHeight="1">
      <c r="B24" s="105"/>
      <c r="C24" s="106"/>
      <c r="D24" s="107"/>
      <c r="E24" s="108"/>
      <c r="F24" s="109">
        <f>IF(AND(E24= "",D24= ""), "", ROUND(ROUND(E24, 2) * ROUND(D24, 3), 2))</f>
        <v/>
      </c>
    </row>
    <row r="26" spans="2:6" ht="12.75" customHeight="1">
      <c r="B26" s="105"/>
      <c r="C26" s="106"/>
      <c r="D26" s="107"/>
      <c r="E26" s="108"/>
      <c r="F26" s="109">
        <f>IF(AND(E26= "",D26= ""), "", ROUND(ROUND(E26, 2) * ROUND(D26, 3), 2))</f>
        <v/>
      </c>
    </row>
    <row r="28" spans="2:6" ht="12.75" customHeight="1">
      <c r="B28" s="105"/>
      <c r="C28" s="106"/>
      <c r="D28" s="107"/>
      <c r="E28" s="108"/>
      <c r="F28" s="109">
        <f>IF(AND(E28= "",D28= ""), "", ROUND(ROUND(E28, 2) * ROUND(D28, 3), 2))</f>
        <v/>
      </c>
    </row>
    <row r="30" spans="2:6" ht="12.75" customHeight="1">
      <c r="B30" s="105"/>
      <c r="C30" s="106"/>
      <c r="D30" s="107"/>
      <c r="E30" s="108"/>
      <c r="F30" s="109">
        <f>IF(AND(E30= "",D30= ""), "", ROUND(ROUND(E30, 2) * ROUND(D30, 3), 2))</f>
        <v/>
      </c>
    </row>
    <row r="32" spans="2:6" ht="12.75" customHeight="1">
      <c r="B32" s="105"/>
      <c r="C32" s="106"/>
      <c r="D32" s="107"/>
      <c r="E32" s="108"/>
      <c r="F32" s="109">
        <f>IF(AND(E32= "",D32= ""), "", ROUND(ROUND(E32, 2) * ROUND(D32, 3), 2))</f>
        <v/>
      </c>
    </row>
    <row r="34" spans="2:6" ht="12.75" customHeight="1">
      <c r="B34" s="105"/>
      <c r="C34" s="106"/>
      <c r="D34" s="107"/>
      <c r="E34" s="108"/>
      <c r="F34" s="109">
        <f>IF(AND(E34= "",D34= ""), "", ROUND(ROUND(E34, 2) * ROUND(D34, 3), 2))</f>
        <v/>
      </c>
    </row>
    <row r="36" spans="2:6" ht="12.75" customHeight="1">
      <c r="B36" s="105"/>
      <c r="C36" s="106"/>
      <c r="D36" s="107"/>
      <c r="E36" s="108"/>
      <c r="F36" s="109">
        <f>IF(AND(E36= "",D36= ""), "", ROUND(ROUND(E36, 2) * ROUND(D36, 3), 2))</f>
        <v/>
      </c>
    </row>
    <row r="38" spans="2:6" ht="12.75" customHeight="1">
      <c r="B38" s="105"/>
      <c r="C38" s="106"/>
      <c r="D38" s="107"/>
      <c r="E38" s="108"/>
      <c r="F38" s="109">
        <f>IF(AND(E38= "",D38= ""), "", ROUND(ROUND(E38, 2) * ROUND(D38, 3), 2))</f>
        <v/>
      </c>
    </row>
    <row r="40" spans="2:6" ht="12.75" customHeight="1">
      <c r="B40" s="105"/>
      <c r="C40" s="106"/>
      <c r="D40" s="107"/>
      <c r="E40" s="108"/>
      <c r="F40" s="109">
        <f>IF(AND(E40= "",D40= ""), "", ROUND(ROUND(E40, 2) * ROUND(D40, 3), 2))</f>
        <v/>
      </c>
    </row>
    <row r="42" spans="2:6" ht="12.75" customHeight="1">
      <c r="B42" s="105"/>
      <c r="C42" s="106"/>
      <c r="D42" s="107"/>
      <c r="E42" s="108"/>
      <c r="F42" s="109">
        <f>IF(AND(E42= "",D42= ""), "", ROUND(ROUND(E42, 2) * ROUND(D42, 3), 2))</f>
        <v/>
      </c>
    </row>
    <row r="44" spans="2:6" ht="12.75" customHeight="1">
      <c r="B44" s="105"/>
      <c r="C44" s="106"/>
      <c r="D44" s="107"/>
      <c r="E44" s="108"/>
      <c r="F44" s="109">
        <f>IF(AND(E44= "",D44= ""), "", ROUND(ROUND(E44, 2) * ROUND(D44, 3), 2))</f>
        <v/>
      </c>
    </row>
    <row r="46" spans="2:6" ht="12.75" customHeight="1">
      <c r="B46" s="105"/>
      <c r="C46" s="106"/>
      <c r="D46" s="107"/>
      <c r="E46" s="108"/>
      <c r="F46" s="109">
        <f>IF(AND(E46= "",D46= ""), "", ROUND(ROUND(E46, 2) * ROUND(D46, 3), 2))</f>
        <v/>
      </c>
    </row>
    <row r="48" spans="2:6" ht="12.75" customHeight="1">
      <c r="B48" s="105"/>
      <c r="C48" s="106"/>
      <c r="D48" s="107"/>
      <c r="E48" s="108"/>
      <c r="F48" s="109">
        <f>IF(AND(E48= "",D48= ""), "", ROUND(ROUND(E48, 2) * ROUND(D48, 3), 2))</f>
        <v/>
      </c>
    </row>
    <row r="50" spans="2:6" ht="12.75" customHeight="1">
      <c r="B50" s="105"/>
      <c r="C50" s="106"/>
      <c r="D50" s="107"/>
      <c r="E50" s="108"/>
      <c r="F50" s="109">
        <f>IF(AND(E50= "",D50= ""), "", ROUND(ROUND(E50, 2) * ROUND(D50, 3), 2))</f>
        <v/>
      </c>
    </row>
    <row r="52" spans="2:6" ht="12.75" customHeight="1">
      <c r="B52" s="105"/>
      <c r="C52" s="106"/>
      <c r="D52" s="107"/>
      <c r="E52" s="108"/>
      <c r="F52" s="109">
        <f>IF(AND(E52= "",D52= ""), "", ROUND(ROUND(E52, 2) * ROUND(D52, 3), 2))</f>
        <v/>
      </c>
    </row>
    <row r="54" spans="2:6" ht="12.75" customHeight="1">
      <c r="B54" s="105"/>
      <c r="C54" s="106"/>
      <c r="D54" s="107"/>
      <c r="E54" s="108"/>
      <c r="F54" s="109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2025-09-08T15:45:30Z</dcterms:created>
  <dcterms:modified xsi:type="dcterms:W3CDTF">2025-09-08T15:45:30Z</dcterms:modified>
</cp:coreProperties>
</file>